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L18" i="1"/>
  <c r="DM18"/>
  <c r="DN18"/>
  <c r="DK18"/>
  <c r="DH18"/>
  <c r="DE18"/>
  <c r="DB18"/>
  <c r="CY18"/>
  <c r="CV18"/>
  <c r="CN18"/>
  <c r="CO18"/>
  <c r="CP18"/>
  <c r="BW18"/>
  <c r="CQ18" s="1"/>
  <c r="BX18"/>
  <c r="CR18" s="1"/>
  <c r="BV18"/>
  <c r="BS18"/>
  <c r="BL18"/>
  <c r="BI18"/>
  <c r="BY18" s="1"/>
  <c r="BB18"/>
  <c r="AY18"/>
  <c r="AU18"/>
  <c r="AQ18"/>
  <c r="AN18"/>
  <c r="AJ18"/>
  <c r="AF18"/>
  <c r="AB18"/>
  <c r="Y18"/>
  <c r="U18"/>
  <c r="Q18"/>
  <c r="M18"/>
  <c r="I18"/>
  <c r="CS18" s="1"/>
  <c r="DM32"/>
  <c r="DL32"/>
  <c r="DK32"/>
  <c r="DH32"/>
  <c r="DE32"/>
  <c r="DB32"/>
  <c r="CY32"/>
  <c r="CV32"/>
  <c r="CO32"/>
  <c r="CN32"/>
  <c r="BX32"/>
  <c r="BW32"/>
  <c r="BV32"/>
  <c r="BS32"/>
  <c r="BL32"/>
  <c r="BI32"/>
  <c r="BY32" s="1"/>
  <c r="BA32"/>
  <c r="AZ32"/>
  <c r="AY32"/>
  <c r="AU32"/>
  <c r="AP32"/>
  <c r="AO32"/>
  <c r="AN32"/>
  <c r="AJ32"/>
  <c r="AF32"/>
  <c r="AA32"/>
  <c r="CR32" s="1"/>
  <c r="Z32"/>
  <c r="Y32"/>
  <c r="U32"/>
  <c r="Q32"/>
  <c r="M32"/>
  <c r="I32"/>
  <c r="CS32" s="1"/>
  <c r="DR32" s="1"/>
  <c r="DM31"/>
  <c r="DL31"/>
  <c r="DK31"/>
  <c r="DH31"/>
  <c r="DE31"/>
  <c r="DB31"/>
  <c r="CY31"/>
  <c r="CV31"/>
  <c r="CO31"/>
  <c r="CN31"/>
  <c r="CP31" s="1"/>
  <c r="BX31"/>
  <c r="BW31"/>
  <c r="BV31"/>
  <c r="BS31"/>
  <c r="BL31"/>
  <c r="BI31"/>
  <c r="BY31" s="1"/>
  <c r="BA31"/>
  <c r="AZ31"/>
  <c r="BB31" s="1"/>
  <c r="AY31"/>
  <c r="AU31"/>
  <c r="AP31"/>
  <c r="AO31"/>
  <c r="AQ31" s="1"/>
  <c r="AN31"/>
  <c r="AJ31"/>
  <c r="AF31"/>
  <c r="AA31"/>
  <c r="CR31" s="1"/>
  <c r="DQ31" s="1"/>
  <c r="Z31"/>
  <c r="Y31"/>
  <c r="U31"/>
  <c r="Q31"/>
  <c r="M31"/>
  <c r="I31"/>
  <c r="CS31" s="1"/>
  <c r="DR31" s="1"/>
  <c r="DM30"/>
  <c r="DL30"/>
  <c r="DN30" s="1"/>
  <c r="DK30"/>
  <c r="DH30"/>
  <c r="DE30"/>
  <c r="DB30"/>
  <c r="CY30"/>
  <c r="CV30"/>
  <c r="CO30"/>
  <c r="CN30"/>
  <c r="BX30"/>
  <c r="BW30"/>
  <c r="BV30"/>
  <c r="BS30"/>
  <c r="BL30"/>
  <c r="BI30"/>
  <c r="BY30" s="1"/>
  <c r="BA30"/>
  <c r="AZ30"/>
  <c r="BB30" s="1"/>
  <c r="AY30"/>
  <c r="AU30"/>
  <c r="AP30"/>
  <c r="AO30"/>
  <c r="AQ30" s="1"/>
  <c r="AN30"/>
  <c r="AJ30"/>
  <c r="AF30"/>
  <c r="AA30"/>
  <c r="CR30" s="1"/>
  <c r="DQ30" s="1"/>
  <c r="Z30"/>
  <c r="Y30"/>
  <c r="U30"/>
  <c r="Q30"/>
  <c r="M30"/>
  <c r="I30"/>
  <c r="CS30" s="1"/>
  <c r="DR30" s="1"/>
  <c r="DM29"/>
  <c r="DL29"/>
  <c r="DN29" s="1"/>
  <c r="DK29"/>
  <c r="DH29"/>
  <c r="DE29"/>
  <c r="DB29"/>
  <c r="CY29"/>
  <c r="CV29"/>
  <c r="CO29"/>
  <c r="CN29"/>
  <c r="CP29" s="1"/>
  <c r="BX29"/>
  <c r="BW29"/>
  <c r="BV29"/>
  <c r="BS29"/>
  <c r="BL29"/>
  <c r="BI29"/>
  <c r="BY29" s="1"/>
  <c r="BA29"/>
  <c r="AZ29"/>
  <c r="BB29" s="1"/>
  <c r="AY29"/>
  <c r="AU29"/>
  <c r="AP29"/>
  <c r="AO29"/>
  <c r="AQ29" s="1"/>
  <c r="AN29"/>
  <c r="AJ29"/>
  <c r="AF29"/>
  <c r="AA29"/>
  <c r="CR29" s="1"/>
  <c r="DQ29" s="1"/>
  <c r="Z29"/>
  <c r="Y29"/>
  <c r="U29"/>
  <c r="Q29"/>
  <c r="M29"/>
  <c r="I29"/>
  <c r="CS29" s="1"/>
  <c r="DR29" s="1"/>
  <c r="DM28"/>
  <c r="DL28"/>
  <c r="DN28" s="1"/>
  <c r="DK28"/>
  <c r="DH28"/>
  <c r="DE28"/>
  <c r="DB28"/>
  <c r="CY28"/>
  <c r="CV28"/>
  <c r="CO28"/>
  <c r="CN28"/>
  <c r="BX28"/>
  <c r="BW28"/>
  <c r="BV28"/>
  <c r="BS28"/>
  <c r="BL28"/>
  <c r="BI28"/>
  <c r="BY28" s="1"/>
  <c r="BA28"/>
  <c r="AZ28"/>
  <c r="BB28" s="1"/>
  <c r="AY28"/>
  <c r="AU28"/>
  <c r="AP28"/>
  <c r="AO28"/>
  <c r="AQ28" s="1"/>
  <c r="AN28"/>
  <c r="AJ28"/>
  <c r="AF28"/>
  <c r="AA28"/>
  <c r="CR28" s="1"/>
  <c r="DQ28" s="1"/>
  <c r="Z28"/>
  <c r="Y28"/>
  <c r="U28"/>
  <c r="Q28"/>
  <c r="M28"/>
  <c r="I28"/>
  <c r="CS28" s="1"/>
  <c r="DR28" s="1"/>
  <c r="DM27"/>
  <c r="DL27"/>
  <c r="DN27" s="1"/>
  <c r="DK27"/>
  <c r="DH27"/>
  <c r="DE27"/>
  <c r="DB27"/>
  <c r="CY27"/>
  <c r="CV27"/>
  <c r="CO27"/>
  <c r="CN27"/>
  <c r="CP27" s="1"/>
  <c r="BX27"/>
  <c r="BW27"/>
  <c r="BV27"/>
  <c r="BS27"/>
  <c r="BL27"/>
  <c r="BI27"/>
  <c r="BY27" s="1"/>
  <c r="BA27"/>
  <c r="AZ27"/>
  <c r="BB27" s="1"/>
  <c r="AY27"/>
  <c r="AU27"/>
  <c r="AP27"/>
  <c r="AO27"/>
  <c r="AQ27" s="1"/>
  <c r="AN27"/>
  <c r="AJ27"/>
  <c r="AF27"/>
  <c r="AA27"/>
  <c r="CR27" s="1"/>
  <c r="DQ27" s="1"/>
  <c r="Z27"/>
  <c r="Y27"/>
  <c r="U27"/>
  <c r="Q27"/>
  <c r="M27"/>
  <c r="I27"/>
  <c r="CS27" s="1"/>
  <c r="DR27" s="1"/>
  <c r="DM26"/>
  <c r="DL26"/>
  <c r="DN26" s="1"/>
  <c r="DK26"/>
  <c r="DH26"/>
  <c r="DE26"/>
  <c r="DB26"/>
  <c r="CY26"/>
  <c r="CV26"/>
  <c r="CO26"/>
  <c r="CN26"/>
  <c r="BX26"/>
  <c r="BW26"/>
  <c r="BV26"/>
  <c r="BS26"/>
  <c r="BL26"/>
  <c r="BI26"/>
  <c r="BY26" s="1"/>
  <c r="BA26"/>
  <c r="AZ26"/>
  <c r="BB26" s="1"/>
  <c r="AY26"/>
  <c r="AU26"/>
  <c r="AP26"/>
  <c r="AO26"/>
  <c r="AQ26" s="1"/>
  <c r="AN26"/>
  <c r="AJ26"/>
  <c r="AF26"/>
  <c r="AA26"/>
  <c r="CR26" s="1"/>
  <c r="DQ26" s="1"/>
  <c r="Z26"/>
  <c r="Y26"/>
  <c r="U26"/>
  <c r="Q26"/>
  <c r="M26"/>
  <c r="I26"/>
  <c r="CS26" s="1"/>
  <c r="DR26" s="1"/>
  <c r="DM25"/>
  <c r="DL25"/>
  <c r="DN25" s="1"/>
  <c r="DK25"/>
  <c r="DH25"/>
  <c r="DE25"/>
  <c r="DB25"/>
  <c r="CY25"/>
  <c r="CV25"/>
  <c r="CO25"/>
  <c r="CN25"/>
  <c r="BX25"/>
  <c r="BW25"/>
  <c r="BV25"/>
  <c r="BS25"/>
  <c r="BL25"/>
  <c r="BI25"/>
  <c r="BY25" s="1"/>
  <c r="BA25"/>
  <c r="AZ25"/>
  <c r="AY25"/>
  <c r="AU25"/>
  <c r="AP25"/>
  <c r="AO25"/>
  <c r="AN25"/>
  <c r="AJ25"/>
  <c r="AF25"/>
  <c r="AA25"/>
  <c r="CR25" s="1"/>
  <c r="DQ25" s="1"/>
  <c r="Z25"/>
  <c r="Y25"/>
  <c r="U25"/>
  <c r="Q25"/>
  <c r="M25"/>
  <c r="I25"/>
  <c r="CS25" s="1"/>
  <c r="DR25" s="1"/>
  <c r="DM24"/>
  <c r="DL24"/>
  <c r="DN24" s="1"/>
  <c r="DK24"/>
  <c r="DH24"/>
  <c r="DE24"/>
  <c r="DB24"/>
  <c r="CY24"/>
  <c r="CV24"/>
  <c r="CO24"/>
  <c r="CN24"/>
  <c r="BX24"/>
  <c r="BW24"/>
  <c r="BV24"/>
  <c r="BS24"/>
  <c r="BL24"/>
  <c r="BI24"/>
  <c r="BY24" s="1"/>
  <c r="BA24"/>
  <c r="AZ24"/>
  <c r="BB24" s="1"/>
  <c r="AY24"/>
  <c r="AU24"/>
  <c r="AP24"/>
  <c r="AO24"/>
  <c r="AQ24" s="1"/>
  <c r="AN24"/>
  <c r="AJ24"/>
  <c r="AF24"/>
  <c r="AA24"/>
  <c r="CR24" s="1"/>
  <c r="DQ24" s="1"/>
  <c r="Z24"/>
  <c r="Y24"/>
  <c r="U24"/>
  <c r="Q24"/>
  <c r="M24"/>
  <c r="I24"/>
  <c r="CS24" s="1"/>
  <c r="DR24" s="1"/>
  <c r="DM23"/>
  <c r="DL23"/>
  <c r="DN23" s="1"/>
  <c r="DK23"/>
  <c r="DH23"/>
  <c r="DE23"/>
  <c r="DB23"/>
  <c r="CY23"/>
  <c r="CV23"/>
  <c r="CO23"/>
  <c r="CN23"/>
  <c r="CP23" s="1"/>
  <c r="BX23"/>
  <c r="BW23"/>
  <c r="BV23"/>
  <c r="BS23"/>
  <c r="BL23"/>
  <c r="BI23"/>
  <c r="BY23" s="1"/>
  <c r="BA23"/>
  <c r="AZ23"/>
  <c r="BB23" s="1"/>
  <c r="AY23"/>
  <c r="AU23"/>
  <c r="AP23"/>
  <c r="AO23"/>
  <c r="AQ23" s="1"/>
  <c r="AN23"/>
  <c r="AJ23"/>
  <c r="AF23"/>
  <c r="AA23"/>
  <c r="CR23" s="1"/>
  <c r="DQ23" s="1"/>
  <c r="Z23"/>
  <c r="Y23"/>
  <c r="U23"/>
  <c r="Q23"/>
  <c r="M23"/>
  <c r="I23"/>
  <c r="CS23" s="1"/>
  <c r="DR23" s="1"/>
  <c r="DM22"/>
  <c r="DL22"/>
  <c r="DN22" s="1"/>
  <c r="DK22"/>
  <c r="DH22"/>
  <c r="DE22"/>
  <c r="DB22"/>
  <c r="CY22"/>
  <c r="CV22"/>
  <c r="CO22"/>
  <c r="CN22"/>
  <c r="BX22"/>
  <c r="BW22"/>
  <c r="BV22"/>
  <c r="BS22"/>
  <c r="BL22"/>
  <c r="BI22"/>
  <c r="BY22" s="1"/>
  <c r="BA22"/>
  <c r="AZ22"/>
  <c r="BB22" s="1"/>
  <c r="AY22"/>
  <c r="AU22"/>
  <c r="AP22"/>
  <c r="AO22"/>
  <c r="AQ22" s="1"/>
  <c r="AN22"/>
  <c r="AJ22"/>
  <c r="AF22"/>
  <c r="AA22"/>
  <c r="CR22" s="1"/>
  <c r="DQ22" s="1"/>
  <c r="Z22"/>
  <c r="Y22"/>
  <c r="U22"/>
  <c r="Q22"/>
  <c r="M22"/>
  <c r="I22"/>
  <c r="CS22" s="1"/>
  <c r="DR22" s="1"/>
  <c r="DM21"/>
  <c r="DL21"/>
  <c r="DN21" s="1"/>
  <c r="DK21"/>
  <c r="DH21"/>
  <c r="DE21"/>
  <c r="DB21"/>
  <c r="CY21"/>
  <c r="CV21"/>
  <c r="CO21"/>
  <c r="CN21"/>
  <c r="CP21" s="1"/>
  <c r="BX21"/>
  <c r="BW21"/>
  <c r="BV21"/>
  <c r="BS21"/>
  <c r="BL21"/>
  <c r="BI21"/>
  <c r="BY21" s="1"/>
  <c r="BA21"/>
  <c r="AZ21"/>
  <c r="BB21" s="1"/>
  <c r="AY21"/>
  <c r="AU21"/>
  <c r="AP21"/>
  <c r="AO21"/>
  <c r="AQ21" s="1"/>
  <c r="AN21"/>
  <c r="AJ21"/>
  <c r="AF21"/>
  <c r="AA21"/>
  <c r="CR21" s="1"/>
  <c r="DQ21" s="1"/>
  <c r="Z21"/>
  <c r="Y21"/>
  <c r="U21"/>
  <c r="Q21"/>
  <c r="M21"/>
  <c r="I21"/>
  <c r="CS21" s="1"/>
  <c r="DR21" s="1"/>
  <c r="DM20"/>
  <c r="DL20"/>
  <c r="DN20" s="1"/>
  <c r="DK20"/>
  <c r="DH20"/>
  <c r="DE20"/>
  <c r="DB20"/>
  <c r="CY20"/>
  <c r="CV20"/>
  <c r="CO20"/>
  <c r="CN20"/>
  <c r="BX20"/>
  <c r="BW20"/>
  <c r="BV20"/>
  <c r="BS20"/>
  <c r="BL20"/>
  <c r="BI20"/>
  <c r="BY20" s="1"/>
  <c r="BA20"/>
  <c r="AZ20"/>
  <c r="BB20" s="1"/>
  <c r="AY20"/>
  <c r="AU20"/>
  <c r="AP20"/>
  <c r="AO20"/>
  <c r="AQ20" s="1"/>
  <c r="AN20"/>
  <c r="AJ20"/>
  <c r="AF20"/>
  <c r="AA20"/>
  <c r="CR20" s="1"/>
  <c r="DQ20" s="1"/>
  <c r="Z20"/>
  <c r="Y20"/>
  <c r="U20"/>
  <c r="Q20"/>
  <c r="M20"/>
  <c r="I20"/>
  <c r="DM19"/>
  <c r="DL19"/>
  <c r="DN19" s="1"/>
  <c r="DK19"/>
  <c r="DH19"/>
  <c r="DE19"/>
  <c r="DB19"/>
  <c r="CY19"/>
  <c r="CV19"/>
  <c r="CO19"/>
  <c r="CN19"/>
  <c r="CP19" s="1"/>
  <c r="BX19"/>
  <c r="BW19"/>
  <c r="BV19"/>
  <c r="BS19"/>
  <c r="BL19"/>
  <c r="BI19"/>
  <c r="BY19" s="1"/>
  <c r="BA19"/>
  <c r="AZ19"/>
  <c r="BB19" s="1"/>
  <c r="AY19"/>
  <c r="AU19"/>
  <c r="AP19"/>
  <c r="AO19"/>
  <c r="AQ19" s="1"/>
  <c r="AN19"/>
  <c r="AJ19"/>
  <c r="AF19"/>
  <c r="AA19"/>
  <c r="CR19" s="1"/>
  <c r="DQ19" s="1"/>
  <c r="Z19"/>
  <c r="Y19"/>
  <c r="U19"/>
  <c r="Q19"/>
  <c r="M19"/>
  <c r="I19"/>
  <c r="CS19" s="1"/>
  <c r="DR19" s="1"/>
  <c r="DM17"/>
  <c r="DL17"/>
  <c r="DN17" s="1"/>
  <c r="DK17"/>
  <c r="DH17"/>
  <c r="DE17"/>
  <c r="DB17"/>
  <c r="CY17"/>
  <c r="CV17"/>
  <c r="CO17"/>
  <c r="CN17"/>
  <c r="CP17" s="1"/>
  <c r="BX17"/>
  <c r="BW17"/>
  <c r="BV17"/>
  <c r="BS17"/>
  <c r="BL17"/>
  <c r="BI17"/>
  <c r="BY17" s="1"/>
  <c r="BA17"/>
  <c r="AZ17"/>
  <c r="BB17" s="1"/>
  <c r="AY17"/>
  <c r="AU17"/>
  <c r="AP17"/>
  <c r="AO17"/>
  <c r="AQ17" s="1"/>
  <c r="AN17"/>
  <c r="AJ17"/>
  <c r="AF17"/>
  <c r="AA17"/>
  <c r="CR17" s="1"/>
  <c r="DQ17" s="1"/>
  <c r="Z17"/>
  <c r="Y17"/>
  <c r="U17"/>
  <c r="Q17"/>
  <c r="M17"/>
  <c r="I17"/>
  <c r="CS17" s="1"/>
  <c r="DR17" s="1"/>
  <c r="DM16"/>
  <c r="DL16"/>
  <c r="DN16" s="1"/>
  <c r="DK16"/>
  <c r="DH16"/>
  <c r="DE16"/>
  <c r="DB16"/>
  <c r="CY16"/>
  <c r="CV16"/>
  <c r="CO16"/>
  <c r="CN16"/>
  <c r="BX16"/>
  <c r="BW16"/>
  <c r="BV16"/>
  <c r="BS16"/>
  <c r="BL16"/>
  <c r="BI16"/>
  <c r="BY16" s="1"/>
  <c r="BA16"/>
  <c r="AZ16"/>
  <c r="BB16" s="1"/>
  <c r="AY16"/>
  <c r="AU16"/>
  <c r="AP16"/>
  <c r="AO16"/>
  <c r="AQ16" s="1"/>
  <c r="AN16"/>
  <c r="AJ16"/>
  <c r="AF16"/>
  <c r="AA16"/>
  <c r="CR16" s="1"/>
  <c r="DQ16" s="1"/>
  <c r="Z16"/>
  <c r="Y16"/>
  <c r="U16"/>
  <c r="Q16"/>
  <c r="M16"/>
  <c r="I16"/>
  <c r="CS16" s="1"/>
  <c r="DR16" s="1"/>
  <c r="DM15"/>
  <c r="DL15"/>
  <c r="DN15" s="1"/>
  <c r="DK15"/>
  <c r="DH15"/>
  <c r="DE15"/>
  <c r="DB15"/>
  <c r="CY15"/>
  <c r="CV15"/>
  <c r="CO15"/>
  <c r="CN15"/>
  <c r="CP15" s="1"/>
  <c r="BX15"/>
  <c r="BW15"/>
  <c r="BV15"/>
  <c r="BS15"/>
  <c r="BL15"/>
  <c r="BI15"/>
  <c r="BY15" s="1"/>
  <c r="BA15"/>
  <c r="AZ15"/>
  <c r="BB15" s="1"/>
  <c r="AY15"/>
  <c r="AU15"/>
  <c r="AP15"/>
  <c r="AO15"/>
  <c r="AQ15" s="1"/>
  <c r="AN15"/>
  <c r="AJ15"/>
  <c r="AF15"/>
  <c r="AA15"/>
  <c r="CR15" s="1"/>
  <c r="DQ15" s="1"/>
  <c r="Z15"/>
  <c r="Y15"/>
  <c r="U15"/>
  <c r="Q15"/>
  <c r="M15"/>
  <c r="I15"/>
  <c r="CS15" s="1"/>
  <c r="DR15" s="1"/>
  <c r="DM14"/>
  <c r="DL14"/>
  <c r="DN14" s="1"/>
  <c r="DK14"/>
  <c r="DH14"/>
  <c r="DE14"/>
  <c r="DB14"/>
  <c r="CY14"/>
  <c r="CV14"/>
  <c r="CO14"/>
  <c r="CN14"/>
  <c r="BX14"/>
  <c r="BW14"/>
  <c r="BV14"/>
  <c r="BS14"/>
  <c r="BL14"/>
  <c r="BI14"/>
  <c r="BY14" s="1"/>
  <c r="BA14"/>
  <c r="AZ14"/>
  <c r="BB14" s="1"/>
  <c r="AY14"/>
  <c r="AU14"/>
  <c r="AP14"/>
  <c r="AO14"/>
  <c r="AQ14" s="1"/>
  <c r="AN14"/>
  <c r="AJ14"/>
  <c r="AF14"/>
  <c r="AA14"/>
  <c r="CR14" s="1"/>
  <c r="DQ14" s="1"/>
  <c r="Z14"/>
  <c r="Y14"/>
  <c r="U14"/>
  <c r="Q14"/>
  <c r="M14"/>
  <c r="I14"/>
  <c r="CS14" s="1"/>
  <c r="DR14" s="1"/>
  <c r="DM13"/>
  <c r="DL13"/>
  <c r="DN13" s="1"/>
  <c r="DK13"/>
  <c r="DH13"/>
  <c r="DE13"/>
  <c r="DB13"/>
  <c r="CY13"/>
  <c r="CV13"/>
  <c r="CO13"/>
  <c r="CN13"/>
  <c r="CP13" s="1"/>
  <c r="BX13"/>
  <c r="BW13"/>
  <c r="BV13"/>
  <c r="BS13"/>
  <c r="BL13"/>
  <c r="BI13"/>
  <c r="BY13" s="1"/>
  <c r="BA13"/>
  <c r="AZ13"/>
  <c r="BB13" s="1"/>
  <c r="AY13"/>
  <c r="AU13"/>
  <c r="AP13"/>
  <c r="AO13"/>
  <c r="AQ13" s="1"/>
  <c r="AN13"/>
  <c r="AJ13"/>
  <c r="AF13"/>
  <c r="AA13"/>
  <c r="CR13" s="1"/>
  <c r="DQ13" s="1"/>
  <c r="Z13"/>
  <c r="Y13"/>
  <c r="U13"/>
  <c r="Q13"/>
  <c r="M13"/>
  <c r="I13"/>
  <c r="CS13" s="1"/>
  <c r="DR13" s="1"/>
  <c r="DM12"/>
  <c r="DL12"/>
  <c r="DN12" s="1"/>
  <c r="DK12"/>
  <c r="DH12"/>
  <c r="DE12"/>
  <c r="DB12"/>
  <c r="CY12"/>
  <c r="CV12"/>
  <c r="CO12"/>
  <c r="CN12"/>
  <c r="BX12"/>
  <c r="BW12"/>
  <c r="BV12"/>
  <c r="BS12"/>
  <c r="BL12"/>
  <c r="BI12"/>
  <c r="BY12" s="1"/>
  <c r="BA12"/>
  <c r="AZ12"/>
  <c r="BB12" s="1"/>
  <c r="AY12"/>
  <c r="AU12"/>
  <c r="AP12"/>
  <c r="AO12"/>
  <c r="AQ12" s="1"/>
  <c r="AN12"/>
  <c r="AJ12"/>
  <c r="AF12"/>
  <c r="AA12"/>
  <c r="CR12" s="1"/>
  <c r="DQ12" s="1"/>
  <c r="Z12"/>
  <c r="Y12"/>
  <c r="U12"/>
  <c r="Q12"/>
  <c r="M12"/>
  <c r="I12"/>
  <c r="CS12" s="1"/>
  <c r="DR12" s="1"/>
  <c r="DM11"/>
  <c r="DL11"/>
  <c r="DN11" s="1"/>
  <c r="DK11"/>
  <c r="DH11"/>
  <c r="DE11"/>
  <c r="DB11"/>
  <c r="CY11"/>
  <c r="CV11"/>
  <c r="CO11"/>
  <c r="CN11"/>
  <c r="CP11" s="1"/>
  <c r="BX11"/>
  <c r="BW11"/>
  <c r="BV11"/>
  <c r="BS11"/>
  <c r="BL11"/>
  <c r="BI11"/>
  <c r="BY11" s="1"/>
  <c r="BA11"/>
  <c r="AZ11"/>
  <c r="BB11" s="1"/>
  <c r="AY11"/>
  <c r="AU11"/>
  <c r="AP11"/>
  <c r="AO11"/>
  <c r="AQ11" s="1"/>
  <c r="AN11"/>
  <c r="AJ11"/>
  <c r="AF11"/>
  <c r="AA11"/>
  <c r="CR11" s="1"/>
  <c r="DQ11" s="1"/>
  <c r="Z11"/>
  <c r="Y11"/>
  <c r="U11"/>
  <c r="Q11"/>
  <c r="M11"/>
  <c r="I11"/>
  <c r="CS11" s="1"/>
  <c r="DR11" s="1"/>
  <c r="DM10"/>
  <c r="DL10"/>
  <c r="DN10" s="1"/>
  <c r="DK10"/>
  <c r="DH10"/>
  <c r="DE10"/>
  <c r="DB10"/>
  <c r="CY10"/>
  <c r="CV10"/>
  <c r="CO10"/>
  <c r="CN10"/>
  <c r="BX10"/>
  <c r="BW10"/>
  <c r="BV10"/>
  <c r="BS10"/>
  <c r="BL10"/>
  <c r="BI10"/>
  <c r="BA10"/>
  <c r="AZ10"/>
  <c r="BB10" s="1"/>
  <c r="AY10"/>
  <c r="AU10"/>
  <c r="AP10"/>
  <c r="AO10"/>
  <c r="AQ10" s="1"/>
  <c r="AN10"/>
  <c r="AJ10"/>
  <c r="AF10"/>
  <c r="AA10"/>
  <c r="CR10" s="1"/>
  <c r="DQ10" s="1"/>
  <c r="Z10"/>
  <c r="Y10"/>
  <c r="U10"/>
  <c r="Q10"/>
  <c r="M10"/>
  <c r="I10"/>
  <c r="CS10" s="1"/>
  <c r="DR10" s="1"/>
  <c r="DM9"/>
  <c r="DL9"/>
  <c r="DN9" s="1"/>
  <c r="DK9"/>
  <c r="DH9"/>
  <c r="DE9"/>
  <c r="DB9"/>
  <c r="CY9"/>
  <c r="CV9"/>
  <c r="CO9"/>
  <c r="CN9"/>
  <c r="CP9" s="1"/>
  <c r="BX9"/>
  <c r="BW9"/>
  <c r="BV9"/>
  <c r="BS9"/>
  <c r="BL9"/>
  <c r="BI9"/>
  <c r="BY9" s="1"/>
  <c r="BA9"/>
  <c r="AZ9"/>
  <c r="BB9" s="1"/>
  <c r="AY9"/>
  <c r="AU9"/>
  <c r="AP9"/>
  <c r="AO9"/>
  <c r="AQ9" s="1"/>
  <c r="AN9"/>
  <c r="AJ9"/>
  <c r="AF9"/>
  <c r="AA9"/>
  <c r="CR9" s="1"/>
  <c r="DQ9" s="1"/>
  <c r="Z9"/>
  <c r="Y9"/>
  <c r="U9"/>
  <c r="Q9"/>
  <c r="M9"/>
  <c r="I9"/>
  <c r="DM8"/>
  <c r="DL8"/>
  <c r="DN8" s="1"/>
  <c r="DK8"/>
  <c r="DH8"/>
  <c r="DE8"/>
  <c r="DB8"/>
  <c r="CY8"/>
  <c r="CV8"/>
  <c r="CO8"/>
  <c r="CN8"/>
  <c r="CP8" s="1"/>
  <c r="BX8"/>
  <c r="BW8"/>
  <c r="BV8"/>
  <c r="BS8"/>
  <c r="BL8"/>
  <c r="BI8"/>
  <c r="BY8" s="1"/>
  <c r="BA8"/>
  <c r="AZ8"/>
  <c r="BB8" s="1"/>
  <c r="AY8"/>
  <c r="AU8"/>
  <c r="AP8"/>
  <c r="AO8"/>
  <c r="AQ8" s="1"/>
  <c r="AN8"/>
  <c r="AJ8"/>
  <c r="AF8"/>
  <c r="AA8"/>
  <c r="CR8" s="1"/>
  <c r="Z8"/>
  <c r="Y8"/>
  <c r="U8"/>
  <c r="Q8"/>
  <c r="M8"/>
  <c r="I8"/>
  <c r="CS8" s="1"/>
  <c r="DR8" s="1"/>
  <c r="DM7"/>
  <c r="DL7"/>
  <c r="DN7" s="1"/>
  <c r="DK7"/>
  <c r="DH7"/>
  <c r="DE7"/>
  <c r="DB7"/>
  <c r="CY7"/>
  <c r="CV7"/>
  <c r="CO7"/>
  <c r="CN7"/>
  <c r="CP7" s="1"/>
  <c r="BX7"/>
  <c r="BW7"/>
  <c r="BV7"/>
  <c r="BS7"/>
  <c r="BL7"/>
  <c r="BI7"/>
  <c r="BY7" s="1"/>
  <c r="BA7"/>
  <c r="AZ7"/>
  <c r="BB7" s="1"/>
  <c r="AY7"/>
  <c r="AU7"/>
  <c r="AP7"/>
  <c r="AO7"/>
  <c r="AQ7" s="1"/>
  <c r="AN7"/>
  <c r="AJ7"/>
  <c r="AF7"/>
  <c r="AA7"/>
  <c r="CR7" s="1"/>
  <c r="DQ7" s="1"/>
  <c r="Z7"/>
  <c r="Y7"/>
  <c r="U7"/>
  <c r="Q7"/>
  <c r="M7"/>
  <c r="I7"/>
  <c r="DM6"/>
  <c r="DL6"/>
  <c r="DN6" s="1"/>
  <c r="DK6"/>
  <c r="DH6"/>
  <c r="DE6"/>
  <c r="DB6"/>
  <c r="CY6"/>
  <c r="CV6"/>
  <c r="CO6"/>
  <c r="CN6"/>
  <c r="BX6"/>
  <c r="BW6"/>
  <c r="BV6"/>
  <c r="BS6"/>
  <c r="BL6"/>
  <c r="BI6"/>
  <c r="BY6" s="1"/>
  <c r="BA6"/>
  <c r="AZ6"/>
  <c r="BB6" s="1"/>
  <c r="AY6"/>
  <c r="AU6"/>
  <c r="AP6"/>
  <c r="AO6"/>
  <c r="AQ6" s="1"/>
  <c r="AN6"/>
  <c r="AJ6"/>
  <c r="AF6"/>
  <c r="AA6"/>
  <c r="CR6" s="1"/>
  <c r="Z6"/>
  <c r="Y6"/>
  <c r="U6"/>
  <c r="Q6"/>
  <c r="M6"/>
  <c r="I6"/>
  <c r="CS6" s="1"/>
  <c r="DR6" s="1"/>
  <c r="DM5"/>
  <c r="DL5"/>
  <c r="DN5" s="1"/>
  <c r="DK5"/>
  <c r="DH5"/>
  <c r="DE5"/>
  <c r="DB5"/>
  <c r="CY5"/>
  <c r="CV5"/>
  <c r="CO5"/>
  <c r="CN5"/>
  <c r="CP5" s="1"/>
  <c r="BX5"/>
  <c r="BW5"/>
  <c r="BV5"/>
  <c r="BS5"/>
  <c r="BL5"/>
  <c r="BI5"/>
  <c r="BY5" s="1"/>
  <c r="BA5"/>
  <c r="AZ5"/>
  <c r="BB5" s="1"/>
  <c r="AY5"/>
  <c r="AU5"/>
  <c r="AP5"/>
  <c r="AO5"/>
  <c r="AQ5" s="1"/>
  <c r="AN5"/>
  <c r="AJ5"/>
  <c r="AF5"/>
  <c r="AA5"/>
  <c r="CR5" s="1"/>
  <c r="DQ5" s="1"/>
  <c r="Z5"/>
  <c r="Y5"/>
  <c r="U5"/>
  <c r="Q5"/>
  <c r="M5"/>
  <c r="I5"/>
  <c r="DM4"/>
  <c r="DL4"/>
  <c r="DK4"/>
  <c r="DH4"/>
  <c r="DE4"/>
  <c r="DB4"/>
  <c r="CY4"/>
  <c r="CV4"/>
  <c r="CO4"/>
  <c r="CN4"/>
  <c r="BX4"/>
  <c r="BW4"/>
  <c r="BV4"/>
  <c r="BS4"/>
  <c r="BL4"/>
  <c r="BI4"/>
  <c r="BA4"/>
  <c r="AZ4"/>
  <c r="AY4"/>
  <c r="AU4"/>
  <c r="AP4"/>
  <c r="AO4"/>
  <c r="AN4"/>
  <c r="AJ4"/>
  <c r="AF4"/>
  <c r="AA4"/>
  <c r="Z4"/>
  <c r="Y4"/>
  <c r="U4"/>
  <c r="Q4"/>
  <c r="M4"/>
  <c r="I4"/>
  <c r="AQ32" l="1"/>
  <c r="BB32"/>
  <c r="BY10"/>
  <c r="AQ25"/>
  <c r="BB25"/>
  <c r="CP25"/>
  <c r="DN31"/>
  <c r="DQ32"/>
  <c r="DN32"/>
  <c r="CS20"/>
  <c r="DR20" s="1"/>
  <c r="CS5"/>
  <c r="DR5" s="1"/>
  <c r="AB5"/>
  <c r="CQ6"/>
  <c r="DP6" s="1"/>
  <c r="CS7"/>
  <c r="DR7" s="1"/>
  <c r="CQ7"/>
  <c r="CQ8"/>
  <c r="DP8" s="1"/>
  <c r="CS9"/>
  <c r="DR9" s="1"/>
  <c r="CQ9"/>
  <c r="DV9" s="1"/>
  <c r="CQ10"/>
  <c r="DP10" s="1"/>
  <c r="CQ11"/>
  <c r="DP11" s="1"/>
  <c r="CQ12"/>
  <c r="DP12" s="1"/>
  <c r="CQ13"/>
  <c r="DP13" s="1"/>
  <c r="CQ14"/>
  <c r="DP14" s="1"/>
  <c r="CQ15"/>
  <c r="DP15" s="1"/>
  <c r="CQ16"/>
  <c r="DP16" s="1"/>
  <c r="CQ17"/>
  <c r="DP17" s="1"/>
  <c r="CQ19"/>
  <c r="DP19" s="1"/>
  <c r="CQ20"/>
  <c r="DP20" s="1"/>
  <c r="CQ21"/>
  <c r="DP21" s="1"/>
  <c r="CQ22"/>
  <c r="DP22" s="1"/>
  <c r="CQ23"/>
  <c r="DP23" s="1"/>
  <c r="CQ24"/>
  <c r="DP24" s="1"/>
  <c r="CQ25"/>
  <c r="DP25" s="1"/>
  <c r="CQ26"/>
  <c r="DP26" s="1"/>
  <c r="CQ27"/>
  <c r="DP27" s="1"/>
  <c r="CQ28"/>
  <c r="DP28" s="1"/>
  <c r="CQ29"/>
  <c r="DP29" s="1"/>
  <c r="CQ30"/>
  <c r="DP30" s="1"/>
  <c r="CQ31"/>
  <c r="DP31" s="1"/>
  <c r="CQ32"/>
  <c r="DP32" s="1"/>
  <c r="DV6"/>
  <c r="DV12"/>
  <c r="DV14"/>
  <c r="DV16"/>
  <c r="DV20"/>
  <c r="DV22"/>
  <c r="DV24"/>
  <c r="DV28"/>
  <c r="DT5"/>
  <c r="DU5"/>
  <c r="DS5"/>
  <c r="DW6"/>
  <c r="DQ6"/>
  <c r="DU7"/>
  <c r="DS7"/>
  <c r="DP7"/>
  <c r="DV7"/>
  <c r="DP9"/>
  <c r="DW5"/>
  <c r="DW7"/>
  <c r="DW9"/>
  <c r="DW10"/>
  <c r="DW8"/>
  <c r="DQ8"/>
  <c r="DS8"/>
  <c r="DT8"/>
  <c r="DU8"/>
  <c r="DT9"/>
  <c r="DU9"/>
  <c r="DS9"/>
  <c r="CQ5"/>
  <c r="CP6"/>
  <c r="AB7"/>
  <c r="AB9"/>
  <c r="AB6"/>
  <c r="AB8"/>
  <c r="DV8"/>
  <c r="AB10"/>
  <c r="DW11"/>
  <c r="DW12"/>
  <c r="DW13"/>
  <c r="DW14"/>
  <c r="DW15"/>
  <c r="DW16"/>
  <c r="DW17"/>
  <c r="DW19"/>
  <c r="DW20"/>
  <c r="DW21"/>
  <c r="DW22"/>
  <c r="DW23"/>
  <c r="DW24"/>
  <c r="DW25"/>
  <c r="DW26"/>
  <c r="DW27"/>
  <c r="DW28"/>
  <c r="DW29"/>
  <c r="DW30"/>
  <c r="DW31"/>
  <c r="DW32"/>
  <c r="DU11"/>
  <c r="DS11"/>
  <c r="DT11"/>
  <c r="DU13"/>
  <c r="DS13"/>
  <c r="DT13"/>
  <c r="DU15"/>
  <c r="DS15"/>
  <c r="DT15"/>
  <c r="DU17"/>
  <c r="DS17"/>
  <c r="DT17"/>
  <c r="DU19"/>
  <c r="DS19"/>
  <c r="DT19"/>
  <c r="DU21"/>
  <c r="DS21"/>
  <c r="DT21"/>
  <c r="DU23"/>
  <c r="DS23"/>
  <c r="DT23"/>
  <c r="DU25"/>
  <c r="DS25"/>
  <c r="DT25"/>
  <c r="DU27"/>
  <c r="DS27"/>
  <c r="DT27"/>
  <c r="DU29"/>
  <c r="DS29"/>
  <c r="DT29"/>
  <c r="DU31"/>
  <c r="DS31"/>
  <c r="DT31"/>
  <c r="DV10"/>
  <c r="CP10"/>
  <c r="AB11"/>
  <c r="DV11"/>
  <c r="CP12"/>
  <c r="AB13"/>
  <c r="CP14"/>
  <c r="AB15"/>
  <c r="DV15"/>
  <c r="CP16"/>
  <c r="AB17"/>
  <c r="AB19"/>
  <c r="DV19"/>
  <c r="CP20"/>
  <c r="AB21"/>
  <c r="CP22"/>
  <c r="AB23"/>
  <c r="CP24"/>
  <c r="AB25"/>
  <c r="CP26"/>
  <c r="AB27"/>
  <c r="DV27"/>
  <c r="CP28"/>
  <c r="AB29"/>
  <c r="CP30"/>
  <c r="AB31"/>
  <c r="CP32"/>
  <c r="AB12"/>
  <c r="AB14"/>
  <c r="AB16"/>
  <c r="AB20"/>
  <c r="AB22"/>
  <c r="AB24"/>
  <c r="AB26"/>
  <c r="AB28"/>
  <c r="AB30"/>
  <c r="AB32"/>
  <c r="DN4"/>
  <c r="BY4"/>
  <c r="CQ4"/>
  <c r="DV4" s="1"/>
  <c r="CP4"/>
  <c r="CS4"/>
  <c r="DR4" s="1"/>
  <c r="AB4"/>
  <c r="AQ4"/>
  <c r="BB4"/>
  <c r="CR4"/>
  <c r="DV26" l="1"/>
  <c r="DV31"/>
  <c r="DV23"/>
  <c r="DV32"/>
  <c r="DV30"/>
  <c r="DV29"/>
  <c r="DV25"/>
  <c r="DV21"/>
  <c r="DV17"/>
  <c r="DV13"/>
  <c r="DT7"/>
  <c r="DT32"/>
  <c r="DU32"/>
  <c r="DS32"/>
  <c r="DT28"/>
  <c r="DU28"/>
  <c r="DS28"/>
  <c r="DT24"/>
  <c r="DU24"/>
  <c r="DS24"/>
  <c r="DT20"/>
  <c r="DU20"/>
  <c r="DS20"/>
  <c r="DT16"/>
  <c r="DU16"/>
  <c r="DS16"/>
  <c r="DT12"/>
  <c r="DU12"/>
  <c r="DS12"/>
  <c r="DS10"/>
  <c r="DT10"/>
  <c r="DU10"/>
  <c r="DP5"/>
  <c r="DV5"/>
  <c r="DT30"/>
  <c r="DU30"/>
  <c r="DS30"/>
  <c r="DT26"/>
  <c r="DU26"/>
  <c r="DS26"/>
  <c r="DT22"/>
  <c r="DU22"/>
  <c r="DS22"/>
  <c r="DT14"/>
  <c r="DU14"/>
  <c r="DS14"/>
  <c r="DT6"/>
  <c r="DU6"/>
  <c r="DS6"/>
  <c r="DU4"/>
  <c r="DP4"/>
  <c r="DQ4"/>
  <c r="DW4"/>
  <c r="DT4"/>
  <c r="DS4"/>
</calcChain>
</file>

<file path=xl/sharedStrings.xml><?xml version="1.0" encoding="utf-8"?>
<sst xmlns="http://schemas.openxmlformats.org/spreadsheetml/2006/main" count="276" uniqueCount="98">
  <si>
    <t>Sr.No</t>
  </si>
  <si>
    <t>Name of KVs</t>
  </si>
  <si>
    <t>Region</t>
  </si>
  <si>
    <t>Name of State</t>
  </si>
  <si>
    <t>Class - I</t>
  </si>
  <si>
    <t>Class - II</t>
  </si>
  <si>
    <t>Class-III</t>
  </si>
  <si>
    <t>Class-IV</t>
  </si>
  <si>
    <t>Class - V</t>
  </si>
  <si>
    <t>Total (Class I to V)</t>
  </si>
  <si>
    <t>Class - VI</t>
  </si>
  <si>
    <t>Class - VII</t>
  </si>
  <si>
    <t>Class-VIII</t>
  </si>
  <si>
    <t>Total(Class VI to VIII)</t>
  </si>
  <si>
    <t>Class IX</t>
  </si>
  <si>
    <t>Class X</t>
  </si>
  <si>
    <t>Total (Class IX to X)</t>
  </si>
  <si>
    <t>Class XI</t>
  </si>
  <si>
    <t>Class XII</t>
  </si>
  <si>
    <t>Total (XI to XII)</t>
  </si>
  <si>
    <t>General</t>
  </si>
  <si>
    <t>Total SC                      (I to XII)</t>
  </si>
  <si>
    <t>Total ST                      (I to XII)</t>
  </si>
  <si>
    <t>Total PH                      (I to XII)</t>
  </si>
  <si>
    <t>Total OBC                   (I to XII)</t>
  </si>
  <si>
    <t>Total Muslim                (I to XII)</t>
  </si>
  <si>
    <t>Total Minority Community                       (I to XII)</t>
  </si>
  <si>
    <t>Total Boys</t>
  </si>
  <si>
    <t>Total Girls</t>
  </si>
  <si>
    <t>Grand Total</t>
  </si>
  <si>
    <t>Class-wise Grand Total (B&amp;G)</t>
  </si>
  <si>
    <t>Category I</t>
  </si>
  <si>
    <t>Category II</t>
  </si>
  <si>
    <t>Category III</t>
  </si>
  <si>
    <t>Category IV</t>
  </si>
  <si>
    <t>Category  V</t>
  </si>
  <si>
    <t>For Project KV Category-VI</t>
  </si>
  <si>
    <t>Category-wise Grand Total(B&amp;G)</t>
  </si>
  <si>
    <t>Difference in B&amp;G Category &amp; Class-wise</t>
  </si>
  <si>
    <t>Class-wise Enrolment Total</t>
  </si>
  <si>
    <t>Gen, SC, ST etc. Total</t>
  </si>
  <si>
    <t>Class-wise Enrolment  Difference</t>
  </si>
  <si>
    <t>Category-wise Difference</t>
  </si>
  <si>
    <t xml:space="preserve">Difference in Class-wise B&amp;G &amp; Gen,SC,ST - B&amp;G </t>
  </si>
  <si>
    <t>No. of Section    (s)</t>
  </si>
  <si>
    <t>Total</t>
  </si>
  <si>
    <t>No. of Section   (s)</t>
  </si>
  <si>
    <t>No. of Section  (s)</t>
  </si>
  <si>
    <t>Boys</t>
  </si>
  <si>
    <t>Girls</t>
  </si>
  <si>
    <t>No. of Section     (s)</t>
  </si>
  <si>
    <t>No. of Section   (s)-Science.</t>
  </si>
  <si>
    <t>Total enroment in Science.</t>
  </si>
  <si>
    <t>No. of Section   (s)-Commerce.</t>
  </si>
  <si>
    <t>Total enroment in Commerce.</t>
  </si>
  <si>
    <t>No. of Section    (s)-Hum.</t>
  </si>
  <si>
    <t>Total enroment in Hum.</t>
  </si>
  <si>
    <t>No. of Section     (s)-Science.</t>
  </si>
  <si>
    <t>No. of Section     (s)-Commerce.</t>
  </si>
  <si>
    <t>No. of Section     (s)-Hum.</t>
  </si>
  <si>
    <t xml:space="preserve">Boys </t>
  </si>
  <si>
    <t>Grils</t>
  </si>
  <si>
    <t>Bhopal</t>
  </si>
  <si>
    <t>KV Code</t>
  </si>
  <si>
    <t>Student Enrolment as on 31.12.2021</t>
  </si>
  <si>
    <t>Dholchera</t>
  </si>
  <si>
    <t>Silchar</t>
  </si>
  <si>
    <t>Assam</t>
  </si>
  <si>
    <t>Karimganj</t>
  </si>
  <si>
    <t>Kumbhigram (AFS)</t>
  </si>
  <si>
    <t>Masimpur</t>
  </si>
  <si>
    <t>Srikona (ONGC)</t>
  </si>
  <si>
    <t>Panchgram (HPC)</t>
  </si>
  <si>
    <t>Silchar (NIT)</t>
  </si>
  <si>
    <t>Silchar (AU)</t>
  </si>
  <si>
    <t>Aizawl</t>
  </si>
  <si>
    <t>Mizoram</t>
  </si>
  <si>
    <t>Lunglei</t>
  </si>
  <si>
    <t>Champhai</t>
  </si>
  <si>
    <t>Mizoram University</t>
  </si>
  <si>
    <t>Ambassa</t>
  </si>
  <si>
    <t>Tripura</t>
  </si>
  <si>
    <t>Bagafa</t>
  </si>
  <si>
    <t>Kailashahar</t>
  </si>
  <si>
    <t>Kunjaban No.1</t>
  </si>
  <si>
    <t>Agartala (NIT)</t>
  </si>
  <si>
    <t>Agartala (ONGC)</t>
  </si>
  <si>
    <t>Teliamura (BSF)</t>
  </si>
  <si>
    <t>Agartala (CRPF)</t>
  </si>
  <si>
    <t>Panisagar</t>
  </si>
  <si>
    <t>Happy Valley Shillong</t>
  </si>
  <si>
    <t>Meghalaya</t>
  </si>
  <si>
    <t>Laitkor Peak Shillong</t>
  </si>
  <si>
    <t>EAC Upper Shillong</t>
  </si>
  <si>
    <t>Shillong (NEHU)</t>
  </si>
  <si>
    <t>Umroi Cantt.</t>
  </si>
  <si>
    <t>NEPA Barapani</t>
  </si>
  <si>
    <t>TURA</t>
  </si>
</sst>
</file>

<file path=xl/styles.xml><?xml version="1.0" encoding="utf-8"?>
<styleSheet xmlns="http://schemas.openxmlformats.org/spreadsheetml/2006/main">
  <numFmts count="1">
    <numFmt numFmtId="42" formatCode="_(&quot;$&quot;* #,##0_);_(&quot;$&quot;* \(#,##0\);_(&quot;$&quot;* &quot;-&quot;_);_(@_)"/>
  </numFmts>
  <fonts count="16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rgb="FF000000"/>
      <name val="Arial"/>
      <family val="2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indexed="8"/>
      <name val="Cambria"/>
      <family val="1"/>
      <scheme val="major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b/>
      <sz val="9"/>
      <color indexed="62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indexed="8"/>
      <name val="Cambria"/>
      <family val="1"/>
      <scheme val="major"/>
    </font>
  </fonts>
  <fills count="2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FF9900"/>
        <bgColor rgb="FFFF9900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0" fontId="1" fillId="2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42" fontId="2" fillId="0" borderId="0" applyFont="0" applyFill="0" applyBorder="0" applyAlignment="0" applyProtection="0"/>
    <xf numFmtId="0" fontId="5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6" fillId="0" borderId="0"/>
  </cellStyleXfs>
  <cellXfs count="76">
    <xf numFmtId="0" fontId="0" fillId="0" borderId="0" xfId="0"/>
    <xf numFmtId="0" fontId="7" fillId="0" borderId="0" xfId="0" applyFont="1" applyAlignment="1">
      <alignment vertical="center" wrapText="1"/>
    </xf>
    <xf numFmtId="0" fontId="7" fillId="16" borderId="28" xfId="0" applyFont="1" applyFill="1" applyBorder="1" applyAlignment="1">
      <alignment horizontal="center" vertical="center" wrapText="1"/>
    </xf>
    <xf numFmtId="0" fontId="7" fillId="17" borderId="28" xfId="0" applyFont="1" applyFill="1" applyBorder="1" applyAlignment="1">
      <alignment horizontal="left" vertical="center" wrapText="1"/>
    </xf>
    <xf numFmtId="0" fontId="7" fillId="18" borderId="28" xfId="0" applyFont="1" applyFill="1" applyBorder="1" applyAlignment="1">
      <alignment horizontal="left" vertical="center" wrapText="1"/>
    </xf>
    <xf numFmtId="0" fontId="7" fillId="19" borderId="28" xfId="0" applyFont="1" applyFill="1" applyBorder="1" applyAlignment="1">
      <alignment horizontal="left" vertical="center" wrapText="1"/>
    </xf>
    <xf numFmtId="0" fontId="7" fillId="20" borderId="28" xfId="0" applyFont="1" applyFill="1" applyBorder="1" applyAlignment="1">
      <alignment horizontal="center" vertical="center" wrapText="1"/>
    </xf>
    <xf numFmtId="0" fontId="7" fillId="21" borderId="28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right" vertical="center" wrapText="1"/>
    </xf>
    <xf numFmtId="0" fontId="9" fillId="11" borderId="20" xfId="0" applyFont="1" applyFill="1" applyBorder="1" applyAlignment="1">
      <alignment horizontal="right" vertical="center" wrapText="1"/>
    </xf>
    <xf numFmtId="0" fontId="9" fillId="3" borderId="20" xfId="0" applyFont="1" applyFill="1" applyBorder="1" applyAlignment="1">
      <alignment horizontal="right" vertical="center" wrapText="1"/>
    </xf>
    <xf numFmtId="0" fontId="9" fillId="12" borderId="20" xfId="0" applyFont="1" applyFill="1" applyBorder="1" applyAlignment="1">
      <alignment vertical="center" wrapText="1"/>
    </xf>
    <xf numFmtId="0" fontId="9" fillId="13" borderId="20" xfId="0" applyFont="1" applyFill="1" applyBorder="1" applyAlignment="1">
      <alignment horizontal="right" vertical="center" wrapText="1"/>
    </xf>
    <xf numFmtId="0" fontId="7" fillId="22" borderId="28" xfId="0" applyFont="1" applyFill="1" applyBorder="1" applyAlignment="1">
      <alignment horizontal="center" vertical="center" wrapText="1"/>
    </xf>
    <xf numFmtId="0" fontId="10" fillId="2" borderId="20" xfId="1" applyFont="1" applyBorder="1" applyAlignment="1">
      <alignment horizontal="right" vertical="center" wrapText="1"/>
    </xf>
    <xf numFmtId="0" fontId="10" fillId="15" borderId="20" xfId="1" applyFont="1" applyFill="1" applyBorder="1" applyAlignment="1">
      <alignment horizontal="right" vertical="center" wrapText="1"/>
    </xf>
    <xf numFmtId="0" fontId="10" fillId="10" borderId="20" xfId="1" applyFont="1" applyFill="1" applyBorder="1" applyAlignment="1">
      <alignment horizontal="right" vertical="center" wrapText="1"/>
    </xf>
    <xf numFmtId="0" fontId="7" fillId="19" borderId="28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9" fillId="14" borderId="20" xfId="0" applyFont="1" applyFill="1" applyBorder="1" applyAlignment="1">
      <alignment horizontal="right" vertical="center" wrapText="1"/>
    </xf>
    <xf numFmtId="0" fontId="9" fillId="6" borderId="20" xfId="0" applyFont="1" applyFill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  <xf numFmtId="0" fontId="8" fillId="3" borderId="20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2" fillId="3" borderId="16" xfId="2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2" fillId="10" borderId="23" xfId="2" applyFont="1" applyFill="1" applyBorder="1" applyAlignment="1">
      <alignment horizontal="justify" vertical="center" wrapText="1"/>
    </xf>
    <xf numFmtId="0" fontId="12" fillId="10" borderId="21" xfId="2" applyFont="1" applyFill="1" applyBorder="1" applyAlignment="1">
      <alignment horizontal="justify" vertical="center" wrapText="1"/>
    </xf>
    <xf numFmtId="0" fontId="12" fillId="0" borderId="21" xfId="2" applyFont="1" applyFill="1" applyBorder="1" applyAlignment="1">
      <alignment horizontal="justify" vertical="center" wrapText="1"/>
    </xf>
    <xf numFmtId="0" fontId="12" fillId="10" borderId="22" xfId="2" applyFont="1" applyFill="1" applyBorder="1" applyAlignment="1">
      <alignment horizontal="justify" vertical="center" wrapText="1"/>
    </xf>
    <xf numFmtId="0" fontId="12" fillId="3" borderId="21" xfId="2" applyFont="1" applyFill="1" applyBorder="1" applyAlignment="1">
      <alignment horizontal="justify" vertical="center" wrapText="1"/>
    </xf>
    <xf numFmtId="0" fontId="12" fillId="10" borderId="21" xfId="2" applyFont="1" applyFill="1" applyBorder="1" applyAlignment="1">
      <alignment horizontal="center" vertical="center" wrapText="1"/>
    </xf>
    <xf numFmtId="0" fontId="12" fillId="0" borderId="21" xfId="2" applyFont="1" applyFill="1" applyBorder="1" applyAlignment="1">
      <alignment horizontal="center" vertical="center" wrapText="1"/>
    </xf>
    <xf numFmtId="0" fontId="12" fillId="10" borderId="22" xfId="2" applyFont="1" applyFill="1" applyBorder="1" applyAlignment="1">
      <alignment horizontal="center" vertical="center" wrapText="1"/>
    </xf>
    <xf numFmtId="0" fontId="12" fillId="10" borderId="23" xfId="2" applyFont="1" applyFill="1" applyBorder="1" applyAlignment="1">
      <alignment horizontal="center" vertical="center" wrapText="1"/>
    </xf>
    <xf numFmtId="0" fontId="12" fillId="3" borderId="21" xfId="2" applyFont="1" applyFill="1" applyBorder="1" applyAlignment="1">
      <alignment horizontal="center" vertical="center" wrapText="1"/>
    </xf>
    <xf numFmtId="0" fontId="15" fillId="10" borderId="24" xfId="1" applyFont="1" applyFill="1" applyBorder="1" applyAlignment="1">
      <alignment horizontal="center" vertical="center" wrapText="1"/>
    </xf>
    <xf numFmtId="0" fontId="15" fillId="10" borderId="25" xfId="1" applyFont="1" applyFill="1" applyBorder="1" applyAlignment="1">
      <alignment horizontal="center" vertical="center" wrapText="1"/>
    </xf>
    <xf numFmtId="0" fontId="15" fillId="10" borderId="26" xfId="1" applyFont="1" applyFill="1" applyBorder="1" applyAlignment="1">
      <alignment horizontal="center" vertical="center" wrapText="1"/>
    </xf>
    <xf numFmtId="0" fontId="12" fillId="3" borderId="27" xfId="2" applyFont="1" applyFill="1" applyBorder="1" applyAlignment="1">
      <alignment horizontal="center" vertical="center" wrapText="1"/>
    </xf>
    <xf numFmtId="0" fontId="12" fillId="10" borderId="19" xfId="2" applyFont="1" applyFill="1" applyBorder="1" applyAlignment="1">
      <alignment horizontal="center" vertical="center" wrapText="1"/>
    </xf>
    <xf numFmtId="0" fontId="12" fillId="10" borderId="17" xfId="2" applyFont="1" applyFill="1" applyBorder="1" applyAlignment="1">
      <alignment horizontal="center" vertical="center" wrapText="1"/>
    </xf>
    <xf numFmtId="0" fontId="12" fillId="10" borderId="18" xfId="2" applyFont="1" applyFill="1" applyBorder="1" applyAlignment="1">
      <alignment horizontal="center" vertical="center" wrapText="1"/>
    </xf>
    <xf numFmtId="0" fontId="12" fillId="10" borderId="4" xfId="2" applyFont="1" applyFill="1" applyBorder="1" applyAlignment="1">
      <alignment horizontal="center" vertical="center" wrapText="1"/>
    </xf>
    <xf numFmtId="0" fontId="12" fillId="10" borderId="17" xfId="2" applyFont="1" applyFill="1" applyBorder="1" applyAlignment="1">
      <alignment horizontal="center" vertical="center" wrapText="1"/>
    </xf>
    <xf numFmtId="0" fontId="12" fillId="7" borderId="9" xfId="2" applyFont="1" applyFill="1" applyBorder="1" applyAlignment="1">
      <alignment horizontal="center" vertical="center" wrapText="1"/>
    </xf>
    <xf numFmtId="0" fontId="12" fillId="7" borderId="15" xfId="2" applyFont="1" applyFill="1" applyBorder="1" applyAlignment="1">
      <alignment horizontal="center" vertical="center" wrapText="1"/>
    </xf>
    <xf numFmtId="0" fontId="12" fillId="7" borderId="7" xfId="2" applyFont="1" applyFill="1" applyBorder="1" applyAlignment="1">
      <alignment horizontal="center" vertical="center" wrapText="1"/>
    </xf>
    <xf numFmtId="0" fontId="12" fillId="7" borderId="8" xfId="2" applyFont="1" applyFill="1" applyBorder="1" applyAlignment="1">
      <alignment horizontal="center" vertical="center" wrapText="1"/>
    </xf>
    <xf numFmtId="0" fontId="12" fillId="7" borderId="6" xfId="2" applyFont="1" applyFill="1" applyBorder="1" applyAlignment="1">
      <alignment horizontal="center" vertical="center" wrapText="1"/>
    </xf>
    <xf numFmtId="0" fontId="12" fillId="7" borderId="3" xfId="2" applyFont="1" applyFill="1" applyBorder="1" applyAlignment="1">
      <alignment horizontal="center" vertical="center" wrapText="1"/>
    </xf>
    <xf numFmtId="0" fontId="12" fillId="3" borderId="8" xfId="2" applyFont="1" applyFill="1" applyBorder="1" applyAlignment="1">
      <alignment horizontal="center" vertical="center" wrapText="1"/>
    </xf>
    <xf numFmtId="0" fontId="12" fillId="9" borderId="4" xfId="2" applyFont="1" applyFill="1" applyBorder="1" applyAlignment="1">
      <alignment horizontal="center" vertical="center" wrapText="1"/>
    </xf>
    <xf numFmtId="0" fontId="12" fillId="9" borderId="17" xfId="2" applyFont="1" applyFill="1" applyBorder="1" applyAlignment="1">
      <alignment horizontal="center" vertical="center" wrapText="1"/>
    </xf>
    <xf numFmtId="0" fontId="12" fillId="10" borderId="10" xfId="2" applyFont="1" applyFill="1" applyBorder="1" applyAlignment="1">
      <alignment horizontal="center" vertical="center" wrapText="1"/>
    </xf>
    <xf numFmtId="0" fontId="12" fillId="10" borderId="18" xfId="2" applyFont="1" applyFill="1" applyBorder="1" applyAlignment="1">
      <alignment horizontal="center" vertical="center" wrapText="1"/>
    </xf>
    <xf numFmtId="0" fontId="13" fillId="11" borderId="11" xfId="1" applyFont="1" applyFill="1" applyBorder="1" applyAlignment="1">
      <alignment horizontal="center" vertical="center" wrapText="1"/>
    </xf>
    <xf numFmtId="0" fontId="13" fillId="11" borderId="12" xfId="1" applyFont="1" applyFill="1" applyBorder="1" applyAlignment="1">
      <alignment horizontal="center" vertical="center" wrapText="1"/>
    </xf>
    <xf numFmtId="0" fontId="13" fillId="11" borderId="13" xfId="1" applyFont="1" applyFill="1" applyBorder="1" applyAlignment="1">
      <alignment horizontal="center" vertical="center" wrapText="1"/>
    </xf>
    <xf numFmtId="0" fontId="12" fillId="7" borderId="14" xfId="2" applyFont="1" applyFill="1" applyBorder="1" applyAlignment="1">
      <alignment horizontal="center" vertical="center" wrapText="1"/>
    </xf>
    <xf numFmtId="0" fontId="12" fillId="7" borderId="5" xfId="2" applyFont="1" applyFill="1" applyBorder="1" applyAlignment="1">
      <alignment horizontal="center" vertical="center" wrapText="1"/>
    </xf>
    <xf numFmtId="0" fontId="12" fillId="8" borderId="3" xfId="2" applyFont="1" applyFill="1" applyBorder="1" applyAlignment="1">
      <alignment horizontal="center" vertical="center" wrapText="1"/>
    </xf>
    <xf numFmtId="0" fontId="12" fillId="8" borderId="5" xfId="2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19" xfId="2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left" vertical="center" wrapText="1"/>
    </xf>
    <xf numFmtId="0" fontId="12" fillId="4" borderId="21" xfId="2" applyFont="1" applyFill="1" applyBorder="1" applyAlignment="1">
      <alignment horizontal="left" vertical="center" wrapText="1"/>
    </xf>
    <xf numFmtId="0" fontId="12" fillId="5" borderId="4" xfId="2" applyFont="1" applyFill="1" applyBorder="1" applyAlignment="1">
      <alignment horizontal="left" vertical="center" wrapText="1"/>
    </xf>
    <xf numFmtId="0" fontId="12" fillId="5" borderId="17" xfId="2" applyFont="1" applyFill="1" applyBorder="1" applyAlignment="1">
      <alignment horizontal="left" vertical="center" wrapText="1"/>
    </xf>
    <xf numFmtId="0" fontId="12" fillId="6" borderId="5" xfId="2" applyFont="1" applyFill="1" applyBorder="1" applyAlignment="1">
      <alignment horizontal="left" vertical="center" wrapText="1"/>
    </xf>
    <xf numFmtId="0" fontId="12" fillId="6" borderId="22" xfId="2" applyFont="1" applyFill="1" applyBorder="1" applyAlignment="1">
      <alignment horizontal="left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</cellXfs>
  <cellStyles count="14">
    <cellStyle name="Currency [0] 2" xfId="6"/>
    <cellStyle name="Excel Built-in Normal" xfId="7"/>
    <cellStyle name="Input" xfId="1" builtinId="20"/>
    <cellStyle name="Normal" xfId="0" builtinId="0"/>
    <cellStyle name="Normal 10" xfId="8"/>
    <cellStyle name="Normal 2" xfId="2"/>
    <cellStyle name="Normal 2 2" xfId="3"/>
    <cellStyle name="Normal 2 3" xfId="4"/>
    <cellStyle name="Normal 3" xfId="9"/>
    <cellStyle name="Normal 3 2" xfId="10"/>
    <cellStyle name="Normal 4" xfId="11"/>
    <cellStyle name="Normal 5" xfId="12"/>
    <cellStyle name="Normal 6" xfId="5"/>
    <cellStyle name="Normal 7" xfId="13"/>
  </cellStyles>
  <dxfs count="15"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32"/>
  <sheetViews>
    <sheetView tabSelected="1" workbookViewId="0">
      <pane xSplit="5" ySplit="3" topLeftCell="DP4" activePane="bottomRight" state="frozen"/>
      <selection pane="topRight" activeCell="F1" sqref="F1"/>
      <selection pane="bottomLeft" activeCell="A3" sqref="A3"/>
      <selection pane="bottomRight" activeCell="DZ8" sqref="DZ8:EA8"/>
    </sheetView>
  </sheetViews>
  <sheetFormatPr defaultRowHeight="12.75"/>
  <cols>
    <col min="1" max="1" width="4.85546875" style="1" bestFit="1" customWidth="1"/>
    <col min="2" max="2" width="7.28515625" style="1" bestFit="1" customWidth="1"/>
    <col min="3" max="3" width="18.7109375" style="1" bestFit="1" customWidth="1"/>
    <col min="4" max="4" width="6.42578125" style="1" bestFit="1" customWidth="1"/>
    <col min="5" max="5" width="9.42578125" style="1" bestFit="1" customWidth="1"/>
    <col min="6" max="6" width="7.140625" style="1" customWidth="1"/>
    <col min="7" max="8" width="5.5703125" style="1" bestFit="1" customWidth="1"/>
    <col min="9" max="9" width="5.140625" style="1" bestFit="1" customWidth="1"/>
    <col min="10" max="10" width="6.7109375" style="1" customWidth="1"/>
    <col min="11" max="12" width="5.5703125" style="1" bestFit="1" customWidth="1"/>
    <col min="13" max="13" width="5.140625" style="1" bestFit="1" customWidth="1"/>
    <col min="14" max="14" width="7.5703125" style="1" bestFit="1" customWidth="1"/>
    <col min="15" max="16" width="5.5703125" style="1" bestFit="1" customWidth="1"/>
    <col min="17" max="17" width="5.140625" style="1" bestFit="1" customWidth="1"/>
    <col min="18" max="18" width="8" style="1" bestFit="1" customWidth="1"/>
    <col min="19" max="20" width="5.5703125" style="1" bestFit="1" customWidth="1"/>
    <col min="21" max="21" width="5.140625" style="1" bestFit="1" customWidth="1"/>
    <col min="22" max="22" width="7.5703125" style="1" bestFit="1" customWidth="1"/>
    <col min="23" max="24" width="5.5703125" style="1" bestFit="1" customWidth="1"/>
    <col min="25" max="16384" width="9.140625" style="1"/>
  </cols>
  <sheetData>
    <row r="1" spans="1:212" ht="13.5" thickBot="1">
      <c r="A1" s="65" t="s">
        <v>64</v>
      </c>
      <c r="B1" s="65"/>
      <c r="C1" s="65"/>
    </row>
    <row r="2" spans="1:212" s="27" customFormat="1" ht="57" customHeight="1">
      <c r="A2" s="66" t="s">
        <v>0</v>
      </c>
      <c r="B2" s="74" t="s">
        <v>63</v>
      </c>
      <c r="C2" s="68" t="s">
        <v>1</v>
      </c>
      <c r="D2" s="70" t="s">
        <v>2</v>
      </c>
      <c r="E2" s="72" t="s">
        <v>3</v>
      </c>
      <c r="F2" s="51" t="s">
        <v>4</v>
      </c>
      <c r="G2" s="49"/>
      <c r="H2" s="49"/>
      <c r="I2" s="50"/>
      <c r="J2" s="47" t="s">
        <v>5</v>
      </c>
      <c r="K2" s="49"/>
      <c r="L2" s="49"/>
      <c r="M2" s="50"/>
      <c r="N2" s="47" t="s">
        <v>6</v>
      </c>
      <c r="O2" s="49"/>
      <c r="P2" s="49"/>
      <c r="Q2" s="50"/>
      <c r="R2" s="47" t="s">
        <v>7</v>
      </c>
      <c r="S2" s="49"/>
      <c r="T2" s="49"/>
      <c r="U2" s="50"/>
      <c r="V2" s="47" t="s">
        <v>8</v>
      </c>
      <c r="W2" s="49"/>
      <c r="X2" s="49"/>
      <c r="Y2" s="50"/>
      <c r="Z2" s="52" t="s">
        <v>9</v>
      </c>
      <c r="AA2" s="52"/>
      <c r="AB2" s="62"/>
      <c r="AC2" s="51" t="s">
        <v>10</v>
      </c>
      <c r="AD2" s="49"/>
      <c r="AE2" s="49"/>
      <c r="AF2" s="50"/>
      <c r="AG2" s="47" t="s">
        <v>11</v>
      </c>
      <c r="AH2" s="49"/>
      <c r="AI2" s="49"/>
      <c r="AJ2" s="50"/>
      <c r="AK2" s="47" t="s">
        <v>12</v>
      </c>
      <c r="AL2" s="49"/>
      <c r="AM2" s="49"/>
      <c r="AN2" s="50"/>
      <c r="AO2" s="52" t="s">
        <v>13</v>
      </c>
      <c r="AP2" s="52"/>
      <c r="AQ2" s="62"/>
      <c r="AR2" s="51" t="s">
        <v>14</v>
      </c>
      <c r="AS2" s="49"/>
      <c r="AT2" s="49"/>
      <c r="AU2" s="50"/>
      <c r="AV2" s="47" t="s">
        <v>15</v>
      </c>
      <c r="AW2" s="49"/>
      <c r="AX2" s="49"/>
      <c r="AY2" s="50"/>
      <c r="AZ2" s="52" t="s">
        <v>16</v>
      </c>
      <c r="BA2" s="52"/>
      <c r="BB2" s="62"/>
      <c r="BC2" s="51" t="s">
        <v>17</v>
      </c>
      <c r="BD2" s="49"/>
      <c r="BE2" s="49"/>
      <c r="BF2" s="49"/>
      <c r="BG2" s="49"/>
      <c r="BH2" s="49"/>
      <c r="BI2" s="49"/>
      <c r="BJ2" s="49"/>
      <c r="BK2" s="49"/>
      <c r="BL2" s="50"/>
      <c r="BM2" s="47" t="s">
        <v>18</v>
      </c>
      <c r="BN2" s="49"/>
      <c r="BO2" s="49"/>
      <c r="BP2" s="49"/>
      <c r="BQ2" s="49"/>
      <c r="BR2" s="49"/>
      <c r="BS2" s="49"/>
      <c r="BT2" s="49"/>
      <c r="BU2" s="49"/>
      <c r="BV2" s="50"/>
      <c r="BW2" s="63" t="s">
        <v>19</v>
      </c>
      <c r="BX2" s="63"/>
      <c r="BY2" s="64"/>
      <c r="BZ2" s="51" t="s">
        <v>20</v>
      </c>
      <c r="CA2" s="50"/>
      <c r="CB2" s="47" t="s">
        <v>21</v>
      </c>
      <c r="CC2" s="50"/>
      <c r="CD2" s="47" t="s">
        <v>22</v>
      </c>
      <c r="CE2" s="50"/>
      <c r="CF2" s="47" t="s">
        <v>23</v>
      </c>
      <c r="CG2" s="50"/>
      <c r="CH2" s="47" t="s">
        <v>24</v>
      </c>
      <c r="CI2" s="53"/>
      <c r="CJ2" s="47" t="s">
        <v>25</v>
      </c>
      <c r="CK2" s="53"/>
      <c r="CL2" s="47" t="s">
        <v>26</v>
      </c>
      <c r="CM2" s="50"/>
      <c r="CN2" s="54" t="s">
        <v>27</v>
      </c>
      <c r="CO2" s="54" t="s">
        <v>28</v>
      </c>
      <c r="CP2" s="56" t="s">
        <v>29</v>
      </c>
      <c r="CQ2" s="58" t="s">
        <v>30</v>
      </c>
      <c r="CR2" s="59"/>
      <c r="CS2" s="60"/>
      <c r="CT2" s="61" t="s">
        <v>31</v>
      </c>
      <c r="CU2" s="52"/>
      <c r="CV2" s="52"/>
      <c r="CW2" s="52" t="s">
        <v>32</v>
      </c>
      <c r="CX2" s="52"/>
      <c r="CY2" s="52"/>
      <c r="CZ2" s="52" t="s">
        <v>33</v>
      </c>
      <c r="DA2" s="52"/>
      <c r="DB2" s="52"/>
      <c r="DC2" s="52" t="s">
        <v>34</v>
      </c>
      <c r="DD2" s="52"/>
      <c r="DE2" s="52"/>
      <c r="DF2" s="52" t="s">
        <v>35</v>
      </c>
      <c r="DG2" s="52"/>
      <c r="DH2" s="52"/>
      <c r="DI2" s="47" t="s">
        <v>36</v>
      </c>
      <c r="DJ2" s="49"/>
      <c r="DK2" s="50"/>
      <c r="DL2" s="47" t="s">
        <v>37</v>
      </c>
      <c r="DM2" s="49"/>
      <c r="DN2" s="48"/>
      <c r="DO2" s="26"/>
      <c r="DP2" s="51" t="s">
        <v>38</v>
      </c>
      <c r="DQ2" s="50"/>
      <c r="DR2" s="45" t="s">
        <v>39</v>
      </c>
      <c r="DS2" s="45" t="s">
        <v>40</v>
      </c>
      <c r="DT2" s="45" t="s">
        <v>41</v>
      </c>
      <c r="DU2" s="45" t="s">
        <v>42</v>
      </c>
      <c r="DV2" s="47" t="s">
        <v>43</v>
      </c>
      <c r="DW2" s="48"/>
    </row>
    <row r="3" spans="1:212" s="27" customFormat="1" ht="60">
      <c r="A3" s="67"/>
      <c r="B3" s="75"/>
      <c r="C3" s="69"/>
      <c r="D3" s="71"/>
      <c r="E3" s="73"/>
      <c r="F3" s="28" t="s">
        <v>44</v>
      </c>
      <c r="G3" s="29" t="s">
        <v>27</v>
      </c>
      <c r="H3" s="30" t="s">
        <v>28</v>
      </c>
      <c r="I3" s="29" t="s">
        <v>45</v>
      </c>
      <c r="J3" s="29" t="s">
        <v>46</v>
      </c>
      <c r="K3" s="29" t="s">
        <v>27</v>
      </c>
      <c r="L3" s="30" t="s">
        <v>28</v>
      </c>
      <c r="M3" s="29" t="s">
        <v>45</v>
      </c>
      <c r="N3" s="29" t="s">
        <v>47</v>
      </c>
      <c r="O3" s="29" t="s">
        <v>27</v>
      </c>
      <c r="P3" s="30" t="s">
        <v>28</v>
      </c>
      <c r="Q3" s="29" t="s">
        <v>45</v>
      </c>
      <c r="R3" s="29" t="s">
        <v>46</v>
      </c>
      <c r="S3" s="29" t="s">
        <v>27</v>
      </c>
      <c r="T3" s="30" t="s">
        <v>28</v>
      </c>
      <c r="U3" s="29" t="s">
        <v>45</v>
      </c>
      <c r="V3" s="29" t="s">
        <v>47</v>
      </c>
      <c r="W3" s="29" t="s">
        <v>27</v>
      </c>
      <c r="X3" s="30" t="s">
        <v>28</v>
      </c>
      <c r="Y3" s="29" t="s">
        <v>45</v>
      </c>
      <c r="Z3" s="29" t="s">
        <v>48</v>
      </c>
      <c r="AA3" s="30" t="s">
        <v>49</v>
      </c>
      <c r="AB3" s="31" t="s">
        <v>45</v>
      </c>
      <c r="AC3" s="28" t="s">
        <v>44</v>
      </c>
      <c r="AD3" s="29" t="s">
        <v>27</v>
      </c>
      <c r="AE3" s="30" t="s">
        <v>28</v>
      </c>
      <c r="AF3" s="29" t="s">
        <v>45</v>
      </c>
      <c r="AG3" s="29" t="s">
        <v>44</v>
      </c>
      <c r="AH3" s="29" t="s">
        <v>27</v>
      </c>
      <c r="AI3" s="30" t="s">
        <v>28</v>
      </c>
      <c r="AJ3" s="29" t="s">
        <v>45</v>
      </c>
      <c r="AK3" s="29" t="s">
        <v>44</v>
      </c>
      <c r="AL3" s="29" t="s">
        <v>27</v>
      </c>
      <c r="AM3" s="30" t="s">
        <v>28</v>
      </c>
      <c r="AN3" s="29" t="s">
        <v>45</v>
      </c>
      <c r="AO3" s="29" t="s">
        <v>48</v>
      </c>
      <c r="AP3" s="30" t="s">
        <v>49</v>
      </c>
      <c r="AQ3" s="31" t="s">
        <v>45</v>
      </c>
      <c r="AR3" s="28" t="s">
        <v>44</v>
      </c>
      <c r="AS3" s="29" t="s">
        <v>27</v>
      </c>
      <c r="AT3" s="30" t="s">
        <v>28</v>
      </c>
      <c r="AU3" s="29" t="s">
        <v>45</v>
      </c>
      <c r="AV3" s="29" t="s">
        <v>50</v>
      </c>
      <c r="AW3" s="29" t="s">
        <v>27</v>
      </c>
      <c r="AX3" s="30" t="s">
        <v>28</v>
      </c>
      <c r="AY3" s="29" t="s">
        <v>45</v>
      </c>
      <c r="AZ3" s="29" t="s">
        <v>48</v>
      </c>
      <c r="BA3" s="30" t="s">
        <v>49</v>
      </c>
      <c r="BB3" s="31" t="s">
        <v>45</v>
      </c>
      <c r="BC3" s="28" t="s">
        <v>51</v>
      </c>
      <c r="BD3" s="32" t="s">
        <v>52</v>
      </c>
      <c r="BE3" s="28" t="s">
        <v>53</v>
      </c>
      <c r="BF3" s="32" t="s">
        <v>54</v>
      </c>
      <c r="BG3" s="28" t="s">
        <v>55</v>
      </c>
      <c r="BH3" s="32" t="s">
        <v>56</v>
      </c>
      <c r="BI3" s="29" t="s">
        <v>45</v>
      </c>
      <c r="BJ3" s="29" t="s">
        <v>27</v>
      </c>
      <c r="BK3" s="32" t="s">
        <v>28</v>
      </c>
      <c r="BL3" s="29" t="s">
        <v>45</v>
      </c>
      <c r="BM3" s="28" t="s">
        <v>57</v>
      </c>
      <c r="BN3" s="32" t="s">
        <v>52</v>
      </c>
      <c r="BO3" s="28" t="s">
        <v>58</v>
      </c>
      <c r="BP3" s="32" t="s">
        <v>54</v>
      </c>
      <c r="BQ3" s="28" t="s">
        <v>59</v>
      </c>
      <c r="BR3" s="32" t="s">
        <v>56</v>
      </c>
      <c r="BS3" s="29" t="s">
        <v>45</v>
      </c>
      <c r="BT3" s="29" t="s">
        <v>27</v>
      </c>
      <c r="BU3" s="32" t="s">
        <v>28</v>
      </c>
      <c r="BV3" s="33" t="s">
        <v>45</v>
      </c>
      <c r="BW3" s="33" t="s">
        <v>48</v>
      </c>
      <c r="BX3" s="34" t="s">
        <v>49</v>
      </c>
      <c r="BY3" s="35" t="s">
        <v>45</v>
      </c>
      <c r="BZ3" s="36" t="s">
        <v>60</v>
      </c>
      <c r="CA3" s="37" t="s">
        <v>49</v>
      </c>
      <c r="CB3" s="33" t="s">
        <v>60</v>
      </c>
      <c r="CC3" s="37" t="s">
        <v>49</v>
      </c>
      <c r="CD3" s="33" t="s">
        <v>60</v>
      </c>
      <c r="CE3" s="37" t="s">
        <v>49</v>
      </c>
      <c r="CF3" s="33" t="s">
        <v>60</v>
      </c>
      <c r="CG3" s="37" t="s">
        <v>49</v>
      </c>
      <c r="CH3" s="33" t="s">
        <v>60</v>
      </c>
      <c r="CI3" s="37" t="s">
        <v>49</v>
      </c>
      <c r="CJ3" s="33" t="s">
        <v>60</v>
      </c>
      <c r="CK3" s="37" t="s">
        <v>49</v>
      </c>
      <c r="CL3" s="33" t="s">
        <v>60</v>
      </c>
      <c r="CM3" s="37" t="s">
        <v>49</v>
      </c>
      <c r="CN3" s="55"/>
      <c r="CO3" s="55"/>
      <c r="CP3" s="57"/>
      <c r="CQ3" s="38" t="s">
        <v>48</v>
      </c>
      <c r="CR3" s="39" t="s">
        <v>49</v>
      </c>
      <c r="CS3" s="40" t="s">
        <v>45</v>
      </c>
      <c r="CT3" s="36" t="s">
        <v>48</v>
      </c>
      <c r="CU3" s="34" t="s">
        <v>49</v>
      </c>
      <c r="CV3" s="33" t="s">
        <v>45</v>
      </c>
      <c r="CW3" s="33" t="s">
        <v>48</v>
      </c>
      <c r="CX3" s="34" t="s">
        <v>49</v>
      </c>
      <c r="CY3" s="33" t="s">
        <v>45</v>
      </c>
      <c r="CZ3" s="33" t="s">
        <v>48</v>
      </c>
      <c r="DA3" s="34" t="s">
        <v>49</v>
      </c>
      <c r="DB3" s="33" t="s">
        <v>45</v>
      </c>
      <c r="DC3" s="33" t="s">
        <v>48</v>
      </c>
      <c r="DD3" s="34" t="s">
        <v>49</v>
      </c>
      <c r="DE3" s="33" t="s">
        <v>45</v>
      </c>
      <c r="DF3" s="33" t="s">
        <v>48</v>
      </c>
      <c r="DG3" s="34" t="s">
        <v>49</v>
      </c>
      <c r="DH3" s="33" t="s">
        <v>45</v>
      </c>
      <c r="DI3" s="33" t="s">
        <v>48</v>
      </c>
      <c r="DJ3" s="34" t="s">
        <v>49</v>
      </c>
      <c r="DK3" s="33" t="s">
        <v>45</v>
      </c>
      <c r="DL3" s="33" t="s">
        <v>48</v>
      </c>
      <c r="DM3" s="34" t="s">
        <v>49</v>
      </c>
      <c r="DN3" s="35" t="s">
        <v>45</v>
      </c>
      <c r="DO3" s="41"/>
      <c r="DP3" s="42" t="s">
        <v>48</v>
      </c>
      <c r="DQ3" s="43" t="s">
        <v>61</v>
      </c>
      <c r="DR3" s="46"/>
      <c r="DS3" s="46"/>
      <c r="DT3" s="46"/>
      <c r="DU3" s="46"/>
      <c r="DV3" s="43" t="s">
        <v>48</v>
      </c>
      <c r="DW3" s="44" t="s">
        <v>61</v>
      </c>
    </row>
    <row r="4" spans="1:212" s="24" customFormat="1" ht="21" customHeight="1">
      <c r="A4" s="2">
        <v>1</v>
      </c>
      <c r="B4" s="2">
        <v>1863</v>
      </c>
      <c r="C4" s="3" t="s">
        <v>65</v>
      </c>
      <c r="D4" s="4" t="s">
        <v>66</v>
      </c>
      <c r="E4" s="5" t="s">
        <v>67</v>
      </c>
      <c r="F4" s="6">
        <v>1</v>
      </c>
      <c r="G4" s="7">
        <v>23</v>
      </c>
      <c r="H4" s="2">
        <v>20</v>
      </c>
      <c r="I4" s="8">
        <f t="shared" ref="I4" si="0">SUM(G4:H4)</f>
        <v>43</v>
      </c>
      <c r="J4" s="6">
        <v>1</v>
      </c>
      <c r="K4" s="7">
        <v>33</v>
      </c>
      <c r="L4" s="2">
        <v>11</v>
      </c>
      <c r="M4" s="8">
        <f t="shared" ref="M4" si="1">SUM(K4:L4)</f>
        <v>44</v>
      </c>
      <c r="N4" s="6">
        <v>1</v>
      </c>
      <c r="O4" s="7">
        <v>26</v>
      </c>
      <c r="P4" s="2">
        <v>21</v>
      </c>
      <c r="Q4" s="8">
        <f t="shared" ref="Q4" si="2">SUM(O4:P4)</f>
        <v>47</v>
      </c>
      <c r="R4" s="6">
        <v>1</v>
      </c>
      <c r="S4" s="7">
        <v>32</v>
      </c>
      <c r="T4" s="2">
        <v>11</v>
      </c>
      <c r="U4" s="8">
        <f t="shared" ref="U4" si="3">SUM(S4:T4)</f>
        <v>43</v>
      </c>
      <c r="V4" s="6">
        <v>1</v>
      </c>
      <c r="W4" s="7">
        <v>26</v>
      </c>
      <c r="X4" s="2">
        <v>18</v>
      </c>
      <c r="Y4" s="8">
        <f t="shared" ref="Y4" si="4">SUM(W4:X4)</f>
        <v>44</v>
      </c>
      <c r="Z4" s="9">
        <f t="shared" ref="Z4:AA4" si="5">SUM(G4,K4,O4,S4,W4)</f>
        <v>140</v>
      </c>
      <c r="AA4" s="10">
        <f t="shared" si="5"/>
        <v>81</v>
      </c>
      <c r="AB4" s="8">
        <f t="shared" ref="AB4" si="6">SUM(Z4:AA4)</f>
        <v>221</v>
      </c>
      <c r="AC4" s="6">
        <v>1</v>
      </c>
      <c r="AD4" s="7">
        <v>22</v>
      </c>
      <c r="AE4" s="2">
        <v>23</v>
      </c>
      <c r="AF4" s="11">
        <f t="shared" ref="AF4" si="7">SUM(AD4:AE4)</f>
        <v>45</v>
      </c>
      <c r="AG4" s="6">
        <v>1</v>
      </c>
      <c r="AH4" s="7">
        <v>18</v>
      </c>
      <c r="AI4" s="2">
        <v>27</v>
      </c>
      <c r="AJ4" s="8">
        <f t="shared" ref="AJ4" si="8">SUM(AH4:AI4)</f>
        <v>45</v>
      </c>
      <c r="AK4" s="6">
        <v>1</v>
      </c>
      <c r="AL4" s="7">
        <v>23</v>
      </c>
      <c r="AM4" s="2">
        <v>20</v>
      </c>
      <c r="AN4" s="11">
        <f t="shared" ref="AN4" si="9">SUM(AL4:AM4)</f>
        <v>43</v>
      </c>
      <c r="AO4" s="9">
        <f t="shared" ref="AO4:AP4" si="10">SUM(AD4,AH4,AL4)</f>
        <v>63</v>
      </c>
      <c r="AP4" s="10">
        <f t="shared" si="10"/>
        <v>70</v>
      </c>
      <c r="AQ4" s="8">
        <f t="shared" ref="AQ4" si="11">SUM(AO4:AP4)</f>
        <v>133</v>
      </c>
      <c r="AR4" s="6">
        <v>1</v>
      </c>
      <c r="AS4" s="7">
        <v>27</v>
      </c>
      <c r="AT4" s="2">
        <v>14</v>
      </c>
      <c r="AU4" s="8">
        <f t="shared" ref="AU4" si="12">SUM(AS4:AT4)</f>
        <v>41</v>
      </c>
      <c r="AV4" s="6">
        <v>1</v>
      </c>
      <c r="AW4" s="7">
        <v>20</v>
      </c>
      <c r="AX4" s="2">
        <v>21</v>
      </c>
      <c r="AY4" s="8">
        <f t="shared" ref="AY4" si="13">SUM(AW4:AX4)</f>
        <v>41</v>
      </c>
      <c r="AZ4" s="9">
        <f t="shared" ref="AZ4:BA4" si="14">SUM(AS4,AW4)</f>
        <v>47</v>
      </c>
      <c r="BA4" s="10">
        <f t="shared" si="14"/>
        <v>35</v>
      </c>
      <c r="BB4" s="8">
        <f t="shared" ref="BB4" si="15">SUM(AZ4:BA4)</f>
        <v>82</v>
      </c>
      <c r="BC4" s="6">
        <v>1</v>
      </c>
      <c r="BD4" s="2">
        <v>17</v>
      </c>
      <c r="BE4" s="6">
        <v>0</v>
      </c>
      <c r="BF4" s="2">
        <v>0</v>
      </c>
      <c r="BG4" s="6">
        <v>0</v>
      </c>
      <c r="BH4" s="2">
        <v>0</v>
      </c>
      <c r="BI4" s="12">
        <f t="shared" ref="BI4" si="16">SUM(BD4,BF4,BH4)</f>
        <v>17</v>
      </c>
      <c r="BJ4" s="7">
        <v>5</v>
      </c>
      <c r="BK4" s="2">
        <v>12</v>
      </c>
      <c r="BL4" s="12">
        <f t="shared" ref="BL4" si="17">SUM(BJ4:BK4)</f>
        <v>17</v>
      </c>
      <c r="BM4" s="6">
        <v>1</v>
      </c>
      <c r="BN4" s="2">
        <v>19</v>
      </c>
      <c r="BO4" s="6">
        <v>0</v>
      </c>
      <c r="BP4" s="2">
        <v>0</v>
      </c>
      <c r="BQ4" s="6">
        <v>0</v>
      </c>
      <c r="BR4" s="2">
        <v>0</v>
      </c>
      <c r="BS4" s="12">
        <f t="shared" ref="BS4" si="18">SUM(BN4,BP4,BR4)</f>
        <v>19</v>
      </c>
      <c r="BT4" s="7">
        <v>14</v>
      </c>
      <c r="BU4" s="2">
        <v>5</v>
      </c>
      <c r="BV4" s="12">
        <f t="shared" ref="BV4" si="19">SUM(BT4:BU4)</f>
        <v>19</v>
      </c>
      <c r="BW4" s="9">
        <f t="shared" ref="BW4:BX4" si="20">SUM(BJ4,BT4)</f>
        <v>19</v>
      </c>
      <c r="BX4" s="10">
        <f t="shared" si="20"/>
        <v>17</v>
      </c>
      <c r="BY4" s="8">
        <f t="shared" ref="BY4" si="21">SUM(BI4,BS4)</f>
        <v>36</v>
      </c>
      <c r="BZ4" s="13">
        <v>48</v>
      </c>
      <c r="CA4" s="2">
        <v>33</v>
      </c>
      <c r="CB4" s="13">
        <v>51</v>
      </c>
      <c r="CC4" s="2">
        <v>32</v>
      </c>
      <c r="CD4" s="13">
        <v>20</v>
      </c>
      <c r="CE4" s="2">
        <v>10</v>
      </c>
      <c r="CF4" s="13">
        <v>2</v>
      </c>
      <c r="CG4" s="2">
        <v>1</v>
      </c>
      <c r="CH4" s="13">
        <v>109</v>
      </c>
      <c r="CI4" s="2">
        <v>78</v>
      </c>
      <c r="CJ4" s="13">
        <v>18</v>
      </c>
      <c r="CK4" s="2">
        <v>24</v>
      </c>
      <c r="CL4" s="13">
        <v>21</v>
      </c>
      <c r="CM4" s="2">
        <v>25</v>
      </c>
      <c r="CN4" s="14">
        <f t="shared" ref="CN4:CO4" si="22">SUM(BZ4,CB4,CD4,CF4,CH4,CJ4,CL4)</f>
        <v>269</v>
      </c>
      <c r="CO4" s="14">
        <f t="shared" si="22"/>
        <v>203</v>
      </c>
      <c r="CP4" s="15">
        <f t="shared" ref="CP4" si="23">SUM(CN4:CO4)</f>
        <v>472</v>
      </c>
      <c r="CQ4" s="14">
        <f t="shared" ref="CQ4:CR4" si="24">SUM(Z4,AO4,AZ4,BW4)</f>
        <v>269</v>
      </c>
      <c r="CR4" s="14">
        <f t="shared" si="24"/>
        <v>203</v>
      </c>
      <c r="CS4" s="16">
        <f t="shared" ref="CS4" si="25">SUM(I4,M4,Q4,U4,Y4,AF4,AJ4,AN4,AU4,AY4,BI4,BS4)</f>
        <v>472</v>
      </c>
      <c r="CT4" s="17">
        <v>85</v>
      </c>
      <c r="CU4" s="18">
        <v>80</v>
      </c>
      <c r="CV4" s="19">
        <f t="shared" ref="CV4" si="26">SUM(CT4+CU4)</f>
        <v>165</v>
      </c>
      <c r="CW4" s="17">
        <v>2</v>
      </c>
      <c r="CX4" s="18">
        <v>1</v>
      </c>
      <c r="CY4" s="19">
        <f t="shared" ref="CY4" si="27">SUM(CW4+CX4)</f>
        <v>3</v>
      </c>
      <c r="CZ4" s="17">
        <v>29</v>
      </c>
      <c r="DA4" s="18">
        <v>30</v>
      </c>
      <c r="DB4" s="19">
        <f t="shared" ref="DB4" si="28">SUM(CZ4+DA4)</f>
        <v>59</v>
      </c>
      <c r="DC4" s="17">
        <v>1</v>
      </c>
      <c r="DD4" s="18">
        <v>3</v>
      </c>
      <c r="DE4" s="19">
        <f t="shared" ref="DE4" si="29">SUM(DC4+DD4)</f>
        <v>4</v>
      </c>
      <c r="DF4" s="17">
        <v>152</v>
      </c>
      <c r="DG4" s="18">
        <v>89</v>
      </c>
      <c r="DH4" s="19">
        <f t="shared" ref="DH4" si="30">SUM(DF4+DG4)</f>
        <v>241</v>
      </c>
      <c r="DI4" s="17">
        <v>0</v>
      </c>
      <c r="DJ4" s="18">
        <v>0</v>
      </c>
      <c r="DK4" s="19">
        <f t="shared" ref="DK4" si="31">SUM(DI4+DJ4)</f>
        <v>0</v>
      </c>
      <c r="DL4" s="20">
        <f t="shared" ref="DL4:DM4" si="32">SUM(CT4+CW4+CZ4+DC4+DF4+DI4)</f>
        <v>269</v>
      </c>
      <c r="DM4" s="21">
        <f t="shared" si="32"/>
        <v>203</v>
      </c>
      <c r="DN4" s="8">
        <f t="shared" ref="DN4" si="33">SUM(DL4:DM4)</f>
        <v>472</v>
      </c>
      <c r="DO4" s="22"/>
      <c r="DP4" s="8">
        <f t="shared" ref="DP4:DQ4" si="34">SUM(CQ4-DL4)</f>
        <v>0</v>
      </c>
      <c r="DQ4" s="8">
        <f t="shared" si="34"/>
        <v>0</v>
      </c>
      <c r="DR4" s="20">
        <f t="shared" ref="DR4" si="35">SUM(CS4)</f>
        <v>472</v>
      </c>
      <c r="DS4" s="9">
        <f t="shared" ref="DS4" si="36">SUM(CP4)</f>
        <v>472</v>
      </c>
      <c r="DT4" s="23">
        <f t="shared" ref="DT4" si="37">SUM(CP4-CS4)</f>
        <v>0</v>
      </c>
      <c r="DU4" s="23">
        <f t="shared" ref="DU4" si="38">SUM(CP4-DN4)</f>
        <v>0</v>
      </c>
      <c r="DV4" s="8">
        <f t="shared" ref="DV4:DW4" si="39">SUM(CN4-CQ4)</f>
        <v>0</v>
      </c>
      <c r="DW4" s="8">
        <f t="shared" si="39"/>
        <v>0</v>
      </c>
      <c r="HC4" s="25">
        <v>3</v>
      </c>
      <c r="HD4" s="24" t="s">
        <v>62</v>
      </c>
    </row>
    <row r="5" spans="1:212" s="24" customFormat="1" ht="21" customHeight="1">
      <c r="A5" s="2">
        <v>2</v>
      </c>
      <c r="B5" s="2">
        <v>1891</v>
      </c>
      <c r="C5" s="3" t="s">
        <v>66</v>
      </c>
      <c r="D5" s="4" t="s">
        <v>66</v>
      </c>
      <c r="E5" s="5" t="s">
        <v>67</v>
      </c>
      <c r="F5" s="6">
        <v>3</v>
      </c>
      <c r="G5" s="7">
        <v>64</v>
      </c>
      <c r="H5" s="2">
        <v>67</v>
      </c>
      <c r="I5" s="8">
        <f t="shared" ref="I5:I32" si="40">SUM(G5:H5)</f>
        <v>131</v>
      </c>
      <c r="J5" s="6">
        <v>3</v>
      </c>
      <c r="K5" s="7">
        <v>71</v>
      </c>
      <c r="L5" s="2">
        <v>69</v>
      </c>
      <c r="M5" s="8">
        <f t="shared" ref="M5:M32" si="41">SUM(K5:L5)</f>
        <v>140</v>
      </c>
      <c r="N5" s="6">
        <v>3</v>
      </c>
      <c r="O5" s="7">
        <v>65</v>
      </c>
      <c r="P5" s="2">
        <v>74</v>
      </c>
      <c r="Q5" s="8">
        <f t="shared" ref="Q5:Q32" si="42">SUM(O5:P5)</f>
        <v>139</v>
      </c>
      <c r="R5" s="6">
        <v>3</v>
      </c>
      <c r="S5" s="7">
        <v>69</v>
      </c>
      <c r="T5" s="2">
        <v>65</v>
      </c>
      <c r="U5" s="8">
        <f t="shared" ref="U5:U32" si="43">SUM(S5:T5)</f>
        <v>134</v>
      </c>
      <c r="V5" s="6">
        <v>3</v>
      </c>
      <c r="W5" s="7">
        <v>72</v>
      </c>
      <c r="X5" s="2">
        <v>68</v>
      </c>
      <c r="Y5" s="8">
        <f t="shared" ref="Y5:Y32" si="44">SUM(W5:X5)</f>
        <v>140</v>
      </c>
      <c r="Z5" s="9">
        <f t="shared" ref="Z5:Z32" si="45">SUM(G5,K5,O5,S5,W5)</f>
        <v>341</v>
      </c>
      <c r="AA5" s="10">
        <f t="shared" ref="AA5:AA32" si="46">SUM(H5,L5,P5,T5,X5)</f>
        <v>343</v>
      </c>
      <c r="AB5" s="8">
        <f t="shared" ref="AB5:AB32" si="47">SUM(Z5:AA5)</f>
        <v>684</v>
      </c>
      <c r="AC5" s="6">
        <v>3</v>
      </c>
      <c r="AD5" s="7">
        <v>70</v>
      </c>
      <c r="AE5" s="2">
        <v>78</v>
      </c>
      <c r="AF5" s="11">
        <f t="shared" ref="AF5:AF32" si="48">SUM(AD5:AE5)</f>
        <v>148</v>
      </c>
      <c r="AG5" s="6">
        <v>3</v>
      </c>
      <c r="AH5" s="7">
        <v>88</v>
      </c>
      <c r="AI5" s="2">
        <v>73</v>
      </c>
      <c r="AJ5" s="8">
        <f t="shared" ref="AJ5:AJ32" si="49">SUM(AH5:AI5)</f>
        <v>161</v>
      </c>
      <c r="AK5" s="6">
        <v>3</v>
      </c>
      <c r="AL5" s="7">
        <v>80</v>
      </c>
      <c r="AM5" s="2">
        <v>67</v>
      </c>
      <c r="AN5" s="11">
        <f t="shared" ref="AN5:AN32" si="50">SUM(AL5:AM5)</f>
        <v>147</v>
      </c>
      <c r="AO5" s="9">
        <f t="shared" ref="AO5:AO32" si="51">SUM(AD5,AH5,AL5)</f>
        <v>238</v>
      </c>
      <c r="AP5" s="10">
        <f t="shared" ref="AP5:AP32" si="52">SUM(AE5,AI5,AM5)</f>
        <v>218</v>
      </c>
      <c r="AQ5" s="8">
        <f t="shared" ref="AQ5:AQ32" si="53">SUM(AO5:AP5)</f>
        <v>456</v>
      </c>
      <c r="AR5" s="6">
        <v>3</v>
      </c>
      <c r="AS5" s="7">
        <v>71</v>
      </c>
      <c r="AT5" s="2">
        <v>86</v>
      </c>
      <c r="AU5" s="8">
        <f t="shared" ref="AU5:AU32" si="54">SUM(AS5:AT5)</f>
        <v>157</v>
      </c>
      <c r="AV5" s="6">
        <v>4</v>
      </c>
      <c r="AW5" s="7">
        <v>86</v>
      </c>
      <c r="AX5" s="2">
        <v>87</v>
      </c>
      <c r="AY5" s="8">
        <f t="shared" ref="AY5:AY32" si="55">SUM(AW5:AX5)</f>
        <v>173</v>
      </c>
      <c r="AZ5" s="9">
        <f t="shared" ref="AZ5:AZ32" si="56">SUM(AS5,AW5)</f>
        <v>157</v>
      </c>
      <c r="BA5" s="10">
        <f t="shared" ref="BA5:BA32" si="57">SUM(AT5,AX5)</f>
        <v>173</v>
      </c>
      <c r="BB5" s="8">
        <f t="shared" ref="BB5:BB32" si="58">SUM(AZ5:BA5)</f>
        <v>330</v>
      </c>
      <c r="BC5" s="6">
        <v>2</v>
      </c>
      <c r="BD5" s="2">
        <v>96</v>
      </c>
      <c r="BE5" s="6">
        <v>1</v>
      </c>
      <c r="BF5" s="2">
        <v>38</v>
      </c>
      <c r="BG5" s="6">
        <v>1</v>
      </c>
      <c r="BH5" s="2">
        <v>76</v>
      </c>
      <c r="BI5" s="12">
        <f t="shared" ref="BI5:BI32" si="59">SUM(BD5,BF5,BH5)</f>
        <v>210</v>
      </c>
      <c r="BJ5" s="7">
        <v>109</v>
      </c>
      <c r="BK5" s="2">
        <v>101</v>
      </c>
      <c r="BL5" s="12">
        <f t="shared" ref="BL5:BL32" si="60">SUM(BJ5:BK5)</f>
        <v>210</v>
      </c>
      <c r="BM5" s="6">
        <v>2</v>
      </c>
      <c r="BN5" s="2">
        <v>84</v>
      </c>
      <c r="BO5" s="6">
        <v>1</v>
      </c>
      <c r="BP5" s="2">
        <v>29</v>
      </c>
      <c r="BQ5" s="6">
        <v>1</v>
      </c>
      <c r="BR5" s="2">
        <v>65</v>
      </c>
      <c r="BS5" s="12">
        <f t="shared" ref="BS5:BS32" si="61">SUM(BN5,BP5,BR5)</f>
        <v>178</v>
      </c>
      <c r="BT5" s="7">
        <v>101</v>
      </c>
      <c r="BU5" s="2">
        <v>77</v>
      </c>
      <c r="BV5" s="12">
        <f t="shared" ref="BV5:BV32" si="62">SUM(BT5:BU5)</f>
        <v>178</v>
      </c>
      <c r="BW5" s="9">
        <f t="shared" ref="BW5:BW32" si="63">SUM(BJ5,BT5)</f>
        <v>210</v>
      </c>
      <c r="BX5" s="10">
        <f t="shared" ref="BX5:BX32" si="64">SUM(BK5,BU5)</f>
        <v>178</v>
      </c>
      <c r="BY5" s="8">
        <f t="shared" ref="BY5:BY32" si="65">SUM(BI5,BS5)</f>
        <v>388</v>
      </c>
      <c r="BZ5" s="13">
        <v>311</v>
      </c>
      <c r="CA5" s="2">
        <v>324</v>
      </c>
      <c r="CB5" s="13">
        <v>238</v>
      </c>
      <c r="CC5" s="2">
        <v>232</v>
      </c>
      <c r="CD5" s="13">
        <v>36</v>
      </c>
      <c r="CE5" s="2">
        <v>38</v>
      </c>
      <c r="CF5" s="13">
        <v>10</v>
      </c>
      <c r="CG5" s="2">
        <v>7</v>
      </c>
      <c r="CH5" s="13">
        <v>265</v>
      </c>
      <c r="CI5" s="2">
        <v>255</v>
      </c>
      <c r="CJ5" s="13">
        <v>81</v>
      </c>
      <c r="CK5" s="2">
        <v>51</v>
      </c>
      <c r="CL5" s="13">
        <v>5</v>
      </c>
      <c r="CM5" s="2">
        <v>5</v>
      </c>
      <c r="CN5" s="14">
        <f t="shared" ref="CN5:CN32" si="66">SUM(BZ5,CB5,CD5,CF5,CH5,CJ5,CL5)</f>
        <v>946</v>
      </c>
      <c r="CO5" s="14">
        <f t="shared" ref="CO5:CO32" si="67">SUM(CA5,CC5,CE5,CG5,CI5,CK5,CM5)</f>
        <v>912</v>
      </c>
      <c r="CP5" s="15">
        <f t="shared" ref="CP5:CP32" si="68">SUM(CN5:CO5)</f>
        <v>1858</v>
      </c>
      <c r="CQ5" s="14">
        <f t="shared" ref="CQ5:CQ32" si="69">SUM(Z5,AO5,AZ5,BW5)</f>
        <v>946</v>
      </c>
      <c r="CR5" s="14">
        <f t="shared" ref="CR5:CR32" si="70">SUM(AA5,AP5,BA5,BX5)</f>
        <v>912</v>
      </c>
      <c r="CS5" s="16">
        <f t="shared" ref="CS5:CS32" si="71">SUM(I5,M5,Q5,U5,Y5,AF5,AJ5,AN5,AU5,AY5,BI5,BS5)</f>
        <v>1858</v>
      </c>
      <c r="CT5" s="17">
        <v>399</v>
      </c>
      <c r="CU5" s="18">
        <v>371</v>
      </c>
      <c r="CV5" s="19">
        <f t="shared" ref="CV5:CV32" si="72">SUM(CT5+CU5)</f>
        <v>770</v>
      </c>
      <c r="CW5" s="17">
        <v>95</v>
      </c>
      <c r="CX5" s="18">
        <v>97</v>
      </c>
      <c r="CY5" s="19">
        <f t="shared" ref="CY5:CY32" si="73">SUM(CW5+CX5)</f>
        <v>192</v>
      </c>
      <c r="CZ5" s="17">
        <v>195</v>
      </c>
      <c r="DA5" s="18">
        <v>197</v>
      </c>
      <c r="DB5" s="19">
        <f t="shared" ref="DB5:DB32" si="74">SUM(CZ5+DA5)</f>
        <v>392</v>
      </c>
      <c r="DC5" s="17">
        <v>5</v>
      </c>
      <c r="DD5" s="18">
        <v>15</v>
      </c>
      <c r="DE5" s="19">
        <f t="shared" ref="DE5:DE32" si="75">SUM(DC5+DD5)</f>
        <v>20</v>
      </c>
      <c r="DF5" s="17">
        <v>252</v>
      </c>
      <c r="DG5" s="18">
        <v>232</v>
      </c>
      <c r="DH5" s="19">
        <f t="shared" ref="DH5:DH32" si="76">SUM(DF5+DG5)</f>
        <v>484</v>
      </c>
      <c r="DI5" s="17">
        <v>0</v>
      </c>
      <c r="DJ5" s="18">
        <v>0</v>
      </c>
      <c r="DK5" s="19">
        <f t="shared" ref="DK5:DK32" si="77">SUM(DI5+DJ5)</f>
        <v>0</v>
      </c>
      <c r="DL5" s="20">
        <f t="shared" ref="DL5:DL32" si="78">SUM(CT5+CW5+CZ5+DC5+DF5+DI5)</f>
        <v>946</v>
      </c>
      <c r="DM5" s="21">
        <f t="shared" ref="DM5:DM32" si="79">SUM(CU5+CX5+DA5+DD5+DG5+DJ5)</f>
        <v>912</v>
      </c>
      <c r="DN5" s="8">
        <f t="shared" ref="DN5:DN32" si="80">SUM(DL5:DM5)</f>
        <v>1858</v>
      </c>
      <c r="DO5" s="22"/>
      <c r="DP5" s="8">
        <f t="shared" ref="DP5:DP32" si="81">SUM(CQ5-DL5)</f>
        <v>0</v>
      </c>
      <c r="DQ5" s="8">
        <f t="shared" ref="DQ5:DQ32" si="82">SUM(CR5-DM5)</f>
        <v>0</v>
      </c>
      <c r="DR5" s="20">
        <f t="shared" ref="DR5:DR32" si="83">SUM(CS5)</f>
        <v>1858</v>
      </c>
      <c r="DS5" s="9">
        <f t="shared" ref="DS5:DS32" si="84">SUM(CP5)</f>
        <v>1858</v>
      </c>
      <c r="DT5" s="23">
        <f t="shared" ref="DT5:DT32" si="85">SUM(CP5-CS5)</f>
        <v>0</v>
      </c>
      <c r="DU5" s="23">
        <f t="shared" ref="DU5:DU32" si="86">SUM(CP5-DN5)</f>
        <v>0</v>
      </c>
      <c r="DV5" s="8">
        <f t="shared" ref="DV5:DV32" si="87">SUM(CN5-CQ5)</f>
        <v>0</v>
      </c>
      <c r="DW5" s="8">
        <f t="shared" ref="DW5:DW32" si="88">SUM(CO5-CR5)</f>
        <v>0</v>
      </c>
      <c r="HC5" s="25">
        <v>3</v>
      </c>
      <c r="HD5" s="24" t="s">
        <v>62</v>
      </c>
    </row>
    <row r="6" spans="1:212" s="24" customFormat="1" ht="21" customHeight="1">
      <c r="A6" s="2">
        <v>3</v>
      </c>
      <c r="B6" s="2">
        <v>1875</v>
      </c>
      <c r="C6" s="3" t="s">
        <v>68</v>
      </c>
      <c r="D6" s="4" t="s">
        <v>66</v>
      </c>
      <c r="E6" s="5" t="s">
        <v>67</v>
      </c>
      <c r="F6" s="6">
        <v>2</v>
      </c>
      <c r="G6" s="7">
        <v>35</v>
      </c>
      <c r="H6" s="2">
        <v>51</v>
      </c>
      <c r="I6" s="8">
        <f t="shared" si="40"/>
        <v>86</v>
      </c>
      <c r="J6" s="6">
        <v>2</v>
      </c>
      <c r="K6" s="7">
        <v>42</v>
      </c>
      <c r="L6" s="2">
        <v>44</v>
      </c>
      <c r="M6" s="8">
        <f t="shared" si="41"/>
        <v>86</v>
      </c>
      <c r="N6" s="6">
        <v>2</v>
      </c>
      <c r="O6" s="7">
        <v>42</v>
      </c>
      <c r="P6" s="2">
        <v>52</v>
      </c>
      <c r="Q6" s="8">
        <f t="shared" si="42"/>
        <v>94</v>
      </c>
      <c r="R6" s="6">
        <v>2</v>
      </c>
      <c r="S6" s="7">
        <v>56</v>
      </c>
      <c r="T6" s="2">
        <v>38</v>
      </c>
      <c r="U6" s="8">
        <f t="shared" si="43"/>
        <v>94</v>
      </c>
      <c r="V6" s="6">
        <v>2</v>
      </c>
      <c r="W6" s="7">
        <v>53</v>
      </c>
      <c r="X6" s="2">
        <v>36</v>
      </c>
      <c r="Y6" s="8">
        <f t="shared" si="44"/>
        <v>89</v>
      </c>
      <c r="Z6" s="9">
        <f t="shared" si="45"/>
        <v>228</v>
      </c>
      <c r="AA6" s="10">
        <f t="shared" si="46"/>
        <v>221</v>
      </c>
      <c r="AB6" s="8">
        <f t="shared" si="47"/>
        <v>449</v>
      </c>
      <c r="AC6" s="6">
        <v>2</v>
      </c>
      <c r="AD6" s="7">
        <v>49</v>
      </c>
      <c r="AE6" s="2">
        <v>47</v>
      </c>
      <c r="AF6" s="11">
        <f t="shared" si="48"/>
        <v>96</v>
      </c>
      <c r="AG6" s="6">
        <v>2</v>
      </c>
      <c r="AH6" s="7">
        <v>55</v>
      </c>
      <c r="AI6" s="2">
        <v>48</v>
      </c>
      <c r="AJ6" s="8">
        <f t="shared" si="49"/>
        <v>103</v>
      </c>
      <c r="AK6" s="6">
        <v>2</v>
      </c>
      <c r="AL6" s="7">
        <v>45</v>
      </c>
      <c r="AM6" s="2">
        <v>52</v>
      </c>
      <c r="AN6" s="11">
        <f t="shared" si="50"/>
        <v>97</v>
      </c>
      <c r="AO6" s="9">
        <f t="shared" si="51"/>
        <v>149</v>
      </c>
      <c r="AP6" s="10">
        <f t="shared" si="52"/>
        <v>147</v>
      </c>
      <c r="AQ6" s="8">
        <f t="shared" si="53"/>
        <v>296</v>
      </c>
      <c r="AR6" s="6">
        <v>2</v>
      </c>
      <c r="AS6" s="7">
        <v>35</v>
      </c>
      <c r="AT6" s="2">
        <v>52</v>
      </c>
      <c r="AU6" s="8">
        <f t="shared" si="54"/>
        <v>87</v>
      </c>
      <c r="AV6" s="6">
        <v>2</v>
      </c>
      <c r="AW6" s="7">
        <v>39</v>
      </c>
      <c r="AX6" s="2">
        <v>55</v>
      </c>
      <c r="AY6" s="8">
        <f t="shared" si="55"/>
        <v>94</v>
      </c>
      <c r="AZ6" s="9">
        <f t="shared" si="56"/>
        <v>74</v>
      </c>
      <c r="BA6" s="10">
        <f t="shared" si="57"/>
        <v>107</v>
      </c>
      <c r="BB6" s="8">
        <f t="shared" si="58"/>
        <v>181</v>
      </c>
      <c r="BC6" s="6">
        <v>1</v>
      </c>
      <c r="BD6" s="2">
        <v>52</v>
      </c>
      <c r="BE6" s="6">
        <v>1</v>
      </c>
      <c r="BF6" s="2">
        <v>32</v>
      </c>
      <c r="BG6" s="6">
        <v>0</v>
      </c>
      <c r="BH6" s="2">
        <v>0</v>
      </c>
      <c r="BI6" s="12">
        <f t="shared" si="59"/>
        <v>84</v>
      </c>
      <c r="BJ6" s="7">
        <v>44</v>
      </c>
      <c r="BK6" s="2">
        <v>40</v>
      </c>
      <c r="BL6" s="12">
        <f t="shared" si="60"/>
        <v>84</v>
      </c>
      <c r="BM6" s="6">
        <v>1</v>
      </c>
      <c r="BN6" s="2">
        <v>41</v>
      </c>
      <c r="BO6" s="6">
        <v>1</v>
      </c>
      <c r="BP6" s="2">
        <v>29</v>
      </c>
      <c r="BQ6" s="6">
        <v>0</v>
      </c>
      <c r="BR6" s="2">
        <v>0</v>
      </c>
      <c r="BS6" s="12">
        <f t="shared" si="61"/>
        <v>70</v>
      </c>
      <c r="BT6" s="7">
        <v>45</v>
      </c>
      <c r="BU6" s="2">
        <v>25</v>
      </c>
      <c r="BV6" s="12">
        <f t="shared" si="62"/>
        <v>70</v>
      </c>
      <c r="BW6" s="9">
        <f t="shared" si="63"/>
        <v>89</v>
      </c>
      <c r="BX6" s="10">
        <f t="shared" si="64"/>
        <v>65</v>
      </c>
      <c r="BY6" s="8">
        <f t="shared" si="65"/>
        <v>154</v>
      </c>
      <c r="BZ6" s="13">
        <v>216</v>
      </c>
      <c r="CA6" s="2">
        <v>218</v>
      </c>
      <c r="CB6" s="13">
        <v>115</v>
      </c>
      <c r="CC6" s="2">
        <v>127</v>
      </c>
      <c r="CD6" s="13">
        <v>8</v>
      </c>
      <c r="CE6" s="2">
        <v>10</v>
      </c>
      <c r="CF6" s="13">
        <v>1</v>
      </c>
      <c r="CG6" s="2">
        <v>0</v>
      </c>
      <c r="CH6" s="13">
        <v>114</v>
      </c>
      <c r="CI6" s="2">
        <v>102</v>
      </c>
      <c r="CJ6" s="13">
        <v>86</v>
      </c>
      <c r="CK6" s="2">
        <v>81</v>
      </c>
      <c r="CL6" s="13">
        <v>0</v>
      </c>
      <c r="CM6" s="2">
        <v>2</v>
      </c>
      <c r="CN6" s="14">
        <f t="shared" si="66"/>
        <v>540</v>
      </c>
      <c r="CO6" s="14">
        <f t="shared" si="67"/>
        <v>540</v>
      </c>
      <c r="CP6" s="15">
        <f t="shared" si="68"/>
        <v>1080</v>
      </c>
      <c r="CQ6" s="14">
        <f t="shared" si="69"/>
        <v>540</v>
      </c>
      <c r="CR6" s="14">
        <f t="shared" si="70"/>
        <v>540</v>
      </c>
      <c r="CS6" s="16">
        <f t="shared" si="71"/>
        <v>1080</v>
      </c>
      <c r="CT6" s="17">
        <v>92</v>
      </c>
      <c r="CU6" s="18">
        <v>75</v>
      </c>
      <c r="CV6" s="19">
        <f t="shared" si="72"/>
        <v>167</v>
      </c>
      <c r="CW6" s="17">
        <v>21</v>
      </c>
      <c r="CX6" s="18">
        <v>24</v>
      </c>
      <c r="CY6" s="19">
        <f t="shared" si="73"/>
        <v>45</v>
      </c>
      <c r="CZ6" s="17">
        <v>251</v>
      </c>
      <c r="DA6" s="18">
        <v>238</v>
      </c>
      <c r="DB6" s="19">
        <f t="shared" si="74"/>
        <v>489</v>
      </c>
      <c r="DC6" s="17">
        <v>4</v>
      </c>
      <c r="DD6" s="18">
        <v>5</v>
      </c>
      <c r="DE6" s="19">
        <f t="shared" si="75"/>
        <v>9</v>
      </c>
      <c r="DF6" s="17">
        <v>172</v>
      </c>
      <c r="DG6" s="18">
        <v>198</v>
      </c>
      <c r="DH6" s="19">
        <f t="shared" si="76"/>
        <v>370</v>
      </c>
      <c r="DI6" s="17">
        <v>0</v>
      </c>
      <c r="DJ6" s="18">
        <v>0</v>
      </c>
      <c r="DK6" s="19">
        <f t="shared" si="77"/>
        <v>0</v>
      </c>
      <c r="DL6" s="20">
        <f t="shared" si="78"/>
        <v>540</v>
      </c>
      <c r="DM6" s="21">
        <f t="shared" si="79"/>
        <v>540</v>
      </c>
      <c r="DN6" s="8">
        <f t="shared" si="80"/>
        <v>1080</v>
      </c>
      <c r="DO6" s="22"/>
      <c r="DP6" s="8">
        <f t="shared" si="81"/>
        <v>0</v>
      </c>
      <c r="DQ6" s="8">
        <f t="shared" si="82"/>
        <v>0</v>
      </c>
      <c r="DR6" s="20">
        <f t="shared" si="83"/>
        <v>1080</v>
      </c>
      <c r="DS6" s="9">
        <f t="shared" si="84"/>
        <v>1080</v>
      </c>
      <c r="DT6" s="23">
        <f t="shared" si="85"/>
        <v>0</v>
      </c>
      <c r="DU6" s="23">
        <f t="shared" si="86"/>
        <v>0</v>
      </c>
      <c r="DV6" s="8">
        <f t="shared" si="87"/>
        <v>0</v>
      </c>
      <c r="DW6" s="8">
        <f t="shared" si="88"/>
        <v>0</v>
      </c>
      <c r="HC6" s="25">
        <v>3</v>
      </c>
      <c r="HD6" s="24" t="s">
        <v>62</v>
      </c>
    </row>
    <row r="7" spans="1:212" s="24" customFormat="1" ht="21" customHeight="1">
      <c r="A7" s="2">
        <v>4</v>
      </c>
      <c r="B7" s="2">
        <v>1889</v>
      </c>
      <c r="C7" s="3" t="s">
        <v>69</v>
      </c>
      <c r="D7" s="4" t="s">
        <v>66</v>
      </c>
      <c r="E7" s="5" t="s">
        <v>67</v>
      </c>
      <c r="F7" s="6">
        <v>2</v>
      </c>
      <c r="G7" s="7">
        <v>33</v>
      </c>
      <c r="H7" s="2">
        <v>39</v>
      </c>
      <c r="I7" s="8">
        <f t="shared" si="40"/>
        <v>72</v>
      </c>
      <c r="J7" s="6">
        <v>2</v>
      </c>
      <c r="K7" s="7">
        <v>47</v>
      </c>
      <c r="L7" s="2">
        <v>40</v>
      </c>
      <c r="M7" s="8">
        <f t="shared" si="41"/>
        <v>87</v>
      </c>
      <c r="N7" s="6">
        <v>2</v>
      </c>
      <c r="O7" s="7">
        <v>50</v>
      </c>
      <c r="P7" s="2">
        <v>37</v>
      </c>
      <c r="Q7" s="8">
        <f t="shared" si="42"/>
        <v>87</v>
      </c>
      <c r="R7" s="6">
        <v>2</v>
      </c>
      <c r="S7" s="7">
        <v>46</v>
      </c>
      <c r="T7" s="2">
        <v>38</v>
      </c>
      <c r="U7" s="8">
        <f t="shared" si="43"/>
        <v>84</v>
      </c>
      <c r="V7" s="6">
        <v>2</v>
      </c>
      <c r="W7" s="7">
        <v>52</v>
      </c>
      <c r="X7" s="2">
        <v>39</v>
      </c>
      <c r="Y7" s="8">
        <f t="shared" si="44"/>
        <v>91</v>
      </c>
      <c r="Z7" s="9">
        <f t="shared" si="45"/>
        <v>228</v>
      </c>
      <c r="AA7" s="10">
        <f t="shared" si="46"/>
        <v>193</v>
      </c>
      <c r="AB7" s="8">
        <f t="shared" si="47"/>
        <v>421</v>
      </c>
      <c r="AC7" s="6">
        <v>2</v>
      </c>
      <c r="AD7" s="7">
        <v>43</v>
      </c>
      <c r="AE7" s="2">
        <v>38</v>
      </c>
      <c r="AF7" s="11">
        <f t="shared" si="48"/>
        <v>81</v>
      </c>
      <c r="AG7" s="6">
        <v>2</v>
      </c>
      <c r="AH7" s="7">
        <v>41</v>
      </c>
      <c r="AI7" s="2">
        <v>39</v>
      </c>
      <c r="AJ7" s="8">
        <f t="shared" si="49"/>
        <v>80</v>
      </c>
      <c r="AK7" s="6">
        <v>2</v>
      </c>
      <c r="AL7" s="7">
        <v>41</v>
      </c>
      <c r="AM7" s="2">
        <v>36</v>
      </c>
      <c r="AN7" s="11">
        <f t="shared" si="50"/>
        <v>77</v>
      </c>
      <c r="AO7" s="9">
        <f t="shared" si="51"/>
        <v>125</v>
      </c>
      <c r="AP7" s="10">
        <f t="shared" si="52"/>
        <v>113</v>
      </c>
      <c r="AQ7" s="8">
        <f t="shared" si="53"/>
        <v>238</v>
      </c>
      <c r="AR7" s="6">
        <v>2</v>
      </c>
      <c r="AS7" s="7">
        <v>47</v>
      </c>
      <c r="AT7" s="2">
        <v>33</v>
      </c>
      <c r="AU7" s="8">
        <f t="shared" si="54"/>
        <v>80</v>
      </c>
      <c r="AV7" s="6">
        <v>2</v>
      </c>
      <c r="AW7" s="7">
        <v>36</v>
      </c>
      <c r="AX7" s="2">
        <v>38</v>
      </c>
      <c r="AY7" s="8">
        <f t="shared" si="55"/>
        <v>74</v>
      </c>
      <c r="AZ7" s="9">
        <f t="shared" si="56"/>
        <v>83</v>
      </c>
      <c r="BA7" s="10">
        <f t="shared" si="57"/>
        <v>71</v>
      </c>
      <c r="BB7" s="8">
        <f t="shared" si="58"/>
        <v>154</v>
      </c>
      <c r="BC7" s="6">
        <v>1</v>
      </c>
      <c r="BD7" s="2">
        <v>39</v>
      </c>
      <c r="BE7" s="6">
        <v>1</v>
      </c>
      <c r="BF7" s="2">
        <v>39</v>
      </c>
      <c r="BG7" s="6">
        <v>0</v>
      </c>
      <c r="BH7" s="2">
        <v>0</v>
      </c>
      <c r="BI7" s="12">
        <f t="shared" si="59"/>
        <v>78</v>
      </c>
      <c r="BJ7" s="7">
        <v>46</v>
      </c>
      <c r="BK7" s="2">
        <v>32</v>
      </c>
      <c r="BL7" s="12">
        <f t="shared" si="60"/>
        <v>78</v>
      </c>
      <c r="BM7" s="6">
        <v>1</v>
      </c>
      <c r="BN7" s="2">
        <v>33</v>
      </c>
      <c r="BO7" s="6">
        <v>1</v>
      </c>
      <c r="BP7" s="2">
        <v>37</v>
      </c>
      <c r="BQ7" s="6">
        <v>0</v>
      </c>
      <c r="BR7" s="2">
        <v>0</v>
      </c>
      <c r="BS7" s="12">
        <f t="shared" si="61"/>
        <v>70</v>
      </c>
      <c r="BT7" s="7">
        <v>41</v>
      </c>
      <c r="BU7" s="2">
        <v>29</v>
      </c>
      <c r="BV7" s="12">
        <f t="shared" si="62"/>
        <v>70</v>
      </c>
      <c r="BW7" s="9">
        <f t="shared" si="63"/>
        <v>87</v>
      </c>
      <c r="BX7" s="10">
        <f t="shared" si="64"/>
        <v>61</v>
      </c>
      <c r="BY7" s="8">
        <f t="shared" si="65"/>
        <v>148</v>
      </c>
      <c r="BZ7" s="13">
        <v>227</v>
      </c>
      <c r="CA7" s="2">
        <v>208</v>
      </c>
      <c r="CB7" s="13">
        <v>62</v>
      </c>
      <c r="CC7" s="2">
        <v>58</v>
      </c>
      <c r="CD7" s="13">
        <v>33</v>
      </c>
      <c r="CE7" s="2">
        <v>34</v>
      </c>
      <c r="CF7" s="13">
        <v>0</v>
      </c>
      <c r="CG7" s="2">
        <v>0</v>
      </c>
      <c r="CH7" s="13">
        <v>151</v>
      </c>
      <c r="CI7" s="2">
        <v>104</v>
      </c>
      <c r="CJ7" s="13">
        <v>45</v>
      </c>
      <c r="CK7" s="2">
        <v>28</v>
      </c>
      <c r="CL7" s="13">
        <v>5</v>
      </c>
      <c r="CM7" s="2">
        <v>6</v>
      </c>
      <c r="CN7" s="14">
        <f t="shared" si="66"/>
        <v>523</v>
      </c>
      <c r="CO7" s="14">
        <f t="shared" si="67"/>
        <v>438</v>
      </c>
      <c r="CP7" s="15">
        <f t="shared" si="68"/>
        <v>961</v>
      </c>
      <c r="CQ7" s="14">
        <f t="shared" si="69"/>
        <v>523</v>
      </c>
      <c r="CR7" s="14">
        <f t="shared" si="70"/>
        <v>438</v>
      </c>
      <c r="CS7" s="16">
        <f t="shared" si="71"/>
        <v>961</v>
      </c>
      <c r="CT7" s="17">
        <v>211</v>
      </c>
      <c r="CU7" s="18">
        <v>166</v>
      </c>
      <c r="CV7" s="19">
        <f t="shared" si="72"/>
        <v>377</v>
      </c>
      <c r="CW7" s="17">
        <v>3</v>
      </c>
      <c r="CX7" s="18">
        <v>4</v>
      </c>
      <c r="CY7" s="19">
        <f t="shared" si="73"/>
        <v>7</v>
      </c>
      <c r="CZ7" s="17">
        <v>48</v>
      </c>
      <c r="DA7" s="18">
        <v>37</v>
      </c>
      <c r="DB7" s="19">
        <f t="shared" si="74"/>
        <v>85</v>
      </c>
      <c r="DC7" s="17">
        <v>3</v>
      </c>
      <c r="DD7" s="18">
        <v>2</v>
      </c>
      <c r="DE7" s="19">
        <f t="shared" si="75"/>
        <v>5</v>
      </c>
      <c r="DF7" s="17">
        <v>258</v>
      </c>
      <c r="DG7" s="18">
        <v>229</v>
      </c>
      <c r="DH7" s="19">
        <f t="shared" si="76"/>
        <v>487</v>
      </c>
      <c r="DI7" s="17">
        <v>0</v>
      </c>
      <c r="DJ7" s="18">
        <v>0</v>
      </c>
      <c r="DK7" s="19">
        <f t="shared" si="77"/>
        <v>0</v>
      </c>
      <c r="DL7" s="20">
        <f t="shared" si="78"/>
        <v>523</v>
      </c>
      <c r="DM7" s="21">
        <f t="shared" si="79"/>
        <v>438</v>
      </c>
      <c r="DN7" s="8">
        <f t="shared" si="80"/>
        <v>961</v>
      </c>
      <c r="DO7" s="22"/>
      <c r="DP7" s="8">
        <f t="shared" si="81"/>
        <v>0</v>
      </c>
      <c r="DQ7" s="8">
        <f t="shared" si="82"/>
        <v>0</v>
      </c>
      <c r="DR7" s="20">
        <f t="shared" si="83"/>
        <v>961</v>
      </c>
      <c r="DS7" s="9">
        <f t="shared" si="84"/>
        <v>961</v>
      </c>
      <c r="DT7" s="23">
        <f t="shared" si="85"/>
        <v>0</v>
      </c>
      <c r="DU7" s="23">
        <f t="shared" si="86"/>
        <v>0</v>
      </c>
      <c r="DV7" s="8">
        <f t="shared" si="87"/>
        <v>0</v>
      </c>
      <c r="DW7" s="8">
        <f t="shared" si="88"/>
        <v>0</v>
      </c>
      <c r="HC7" s="25">
        <v>3</v>
      </c>
      <c r="HD7" s="24" t="s">
        <v>62</v>
      </c>
    </row>
    <row r="8" spans="1:212" s="24" customFormat="1" ht="21" customHeight="1">
      <c r="A8" s="2">
        <v>5</v>
      </c>
      <c r="B8" s="2">
        <v>1890</v>
      </c>
      <c r="C8" s="3" t="s">
        <v>70</v>
      </c>
      <c r="D8" s="4" t="s">
        <v>66</v>
      </c>
      <c r="E8" s="5" t="s">
        <v>67</v>
      </c>
      <c r="F8" s="6">
        <v>2</v>
      </c>
      <c r="G8" s="7">
        <v>37</v>
      </c>
      <c r="H8" s="2">
        <v>46</v>
      </c>
      <c r="I8" s="8">
        <f t="shared" si="40"/>
        <v>83</v>
      </c>
      <c r="J8" s="6">
        <v>2</v>
      </c>
      <c r="K8" s="7">
        <v>48</v>
      </c>
      <c r="L8" s="2">
        <v>48</v>
      </c>
      <c r="M8" s="8">
        <f t="shared" si="41"/>
        <v>96</v>
      </c>
      <c r="N8" s="6">
        <v>2</v>
      </c>
      <c r="O8" s="7">
        <v>38</v>
      </c>
      <c r="P8" s="2">
        <v>54</v>
      </c>
      <c r="Q8" s="8">
        <f t="shared" si="42"/>
        <v>92</v>
      </c>
      <c r="R8" s="6">
        <v>2</v>
      </c>
      <c r="S8" s="7">
        <v>46</v>
      </c>
      <c r="T8" s="2">
        <v>50</v>
      </c>
      <c r="U8" s="8">
        <f t="shared" si="43"/>
        <v>96</v>
      </c>
      <c r="V8" s="6">
        <v>2</v>
      </c>
      <c r="W8" s="7">
        <v>51</v>
      </c>
      <c r="X8" s="2">
        <v>40</v>
      </c>
      <c r="Y8" s="8">
        <f t="shared" si="44"/>
        <v>91</v>
      </c>
      <c r="Z8" s="9">
        <f t="shared" si="45"/>
        <v>220</v>
      </c>
      <c r="AA8" s="10">
        <f t="shared" si="46"/>
        <v>238</v>
      </c>
      <c r="AB8" s="8">
        <f t="shared" si="47"/>
        <v>458</v>
      </c>
      <c r="AC8" s="6">
        <v>2</v>
      </c>
      <c r="AD8" s="7">
        <v>55</v>
      </c>
      <c r="AE8" s="2">
        <v>42</v>
      </c>
      <c r="AF8" s="11">
        <f t="shared" si="48"/>
        <v>97</v>
      </c>
      <c r="AG8" s="6">
        <v>2</v>
      </c>
      <c r="AH8" s="7">
        <v>43</v>
      </c>
      <c r="AI8" s="2">
        <v>49</v>
      </c>
      <c r="AJ8" s="8">
        <f t="shared" si="49"/>
        <v>92</v>
      </c>
      <c r="AK8" s="6">
        <v>2</v>
      </c>
      <c r="AL8" s="7">
        <v>45</v>
      </c>
      <c r="AM8" s="2">
        <v>40</v>
      </c>
      <c r="AN8" s="11">
        <f t="shared" si="50"/>
        <v>85</v>
      </c>
      <c r="AO8" s="9">
        <f t="shared" si="51"/>
        <v>143</v>
      </c>
      <c r="AP8" s="10">
        <f t="shared" si="52"/>
        <v>131</v>
      </c>
      <c r="AQ8" s="8">
        <f t="shared" si="53"/>
        <v>274</v>
      </c>
      <c r="AR8" s="6">
        <v>2</v>
      </c>
      <c r="AS8" s="7">
        <v>49</v>
      </c>
      <c r="AT8" s="2">
        <v>48</v>
      </c>
      <c r="AU8" s="8">
        <f t="shared" si="54"/>
        <v>97</v>
      </c>
      <c r="AV8" s="6">
        <v>2</v>
      </c>
      <c r="AW8" s="7">
        <v>29</v>
      </c>
      <c r="AX8" s="2">
        <v>34</v>
      </c>
      <c r="AY8" s="8">
        <f t="shared" si="55"/>
        <v>63</v>
      </c>
      <c r="AZ8" s="9">
        <f t="shared" si="56"/>
        <v>78</v>
      </c>
      <c r="BA8" s="10">
        <f t="shared" si="57"/>
        <v>82</v>
      </c>
      <c r="BB8" s="8">
        <f t="shared" si="58"/>
        <v>160</v>
      </c>
      <c r="BC8" s="6">
        <v>1</v>
      </c>
      <c r="BD8" s="2">
        <v>43</v>
      </c>
      <c r="BE8" s="6">
        <v>1</v>
      </c>
      <c r="BF8" s="2">
        <v>36</v>
      </c>
      <c r="BG8" s="6">
        <v>1</v>
      </c>
      <c r="BH8" s="2">
        <v>80</v>
      </c>
      <c r="BI8" s="12">
        <f t="shared" si="59"/>
        <v>159</v>
      </c>
      <c r="BJ8" s="7">
        <v>86</v>
      </c>
      <c r="BK8" s="2">
        <v>73</v>
      </c>
      <c r="BL8" s="12">
        <f t="shared" si="60"/>
        <v>159</v>
      </c>
      <c r="BM8" s="6">
        <v>1</v>
      </c>
      <c r="BN8" s="2">
        <v>21</v>
      </c>
      <c r="BO8" s="6">
        <v>1</v>
      </c>
      <c r="BP8" s="2">
        <v>23</v>
      </c>
      <c r="BQ8" s="6">
        <v>1</v>
      </c>
      <c r="BR8" s="2">
        <v>27</v>
      </c>
      <c r="BS8" s="12">
        <f t="shared" si="61"/>
        <v>71</v>
      </c>
      <c r="BT8" s="7">
        <v>32</v>
      </c>
      <c r="BU8" s="2">
        <v>39</v>
      </c>
      <c r="BV8" s="12">
        <f t="shared" si="62"/>
        <v>71</v>
      </c>
      <c r="BW8" s="9">
        <f t="shared" si="63"/>
        <v>118</v>
      </c>
      <c r="BX8" s="10">
        <f t="shared" si="64"/>
        <v>112</v>
      </c>
      <c r="BY8" s="8">
        <f t="shared" si="65"/>
        <v>230</v>
      </c>
      <c r="BZ8" s="13">
        <v>186</v>
      </c>
      <c r="CA8" s="2">
        <v>207</v>
      </c>
      <c r="CB8" s="13">
        <v>79</v>
      </c>
      <c r="CC8" s="2">
        <v>97</v>
      </c>
      <c r="CD8" s="13">
        <v>7</v>
      </c>
      <c r="CE8" s="2">
        <v>10</v>
      </c>
      <c r="CF8" s="13">
        <v>1</v>
      </c>
      <c r="CG8" s="2">
        <v>3</v>
      </c>
      <c r="CH8" s="13">
        <v>148</v>
      </c>
      <c r="CI8" s="2">
        <v>151</v>
      </c>
      <c r="CJ8" s="13">
        <v>135</v>
      </c>
      <c r="CK8" s="2">
        <v>95</v>
      </c>
      <c r="CL8" s="13">
        <v>3</v>
      </c>
      <c r="CM8" s="2">
        <v>0</v>
      </c>
      <c r="CN8" s="14">
        <f t="shared" si="66"/>
        <v>559</v>
      </c>
      <c r="CO8" s="14">
        <f t="shared" si="67"/>
        <v>563</v>
      </c>
      <c r="CP8" s="15">
        <f t="shared" si="68"/>
        <v>1122</v>
      </c>
      <c r="CQ8" s="14">
        <f t="shared" si="69"/>
        <v>559</v>
      </c>
      <c r="CR8" s="14">
        <f t="shared" si="70"/>
        <v>563</v>
      </c>
      <c r="CS8" s="16">
        <f t="shared" si="71"/>
        <v>1122</v>
      </c>
      <c r="CT8" s="17">
        <v>367</v>
      </c>
      <c r="CU8" s="18">
        <v>354</v>
      </c>
      <c r="CV8" s="19">
        <f t="shared" si="72"/>
        <v>721</v>
      </c>
      <c r="CW8" s="17">
        <v>11</v>
      </c>
      <c r="CX8" s="18">
        <v>10</v>
      </c>
      <c r="CY8" s="19">
        <f t="shared" si="73"/>
        <v>21</v>
      </c>
      <c r="CZ8" s="17">
        <v>56</v>
      </c>
      <c r="DA8" s="18">
        <v>48</v>
      </c>
      <c r="DB8" s="19">
        <f t="shared" si="74"/>
        <v>104</v>
      </c>
      <c r="DC8" s="17">
        <v>1</v>
      </c>
      <c r="DD8" s="18">
        <v>1</v>
      </c>
      <c r="DE8" s="19">
        <f t="shared" si="75"/>
        <v>2</v>
      </c>
      <c r="DF8" s="17">
        <v>124</v>
      </c>
      <c r="DG8" s="18">
        <v>150</v>
      </c>
      <c r="DH8" s="19">
        <f t="shared" si="76"/>
        <v>274</v>
      </c>
      <c r="DI8" s="17">
        <v>0</v>
      </c>
      <c r="DJ8" s="18">
        <v>0</v>
      </c>
      <c r="DK8" s="19">
        <f t="shared" si="77"/>
        <v>0</v>
      </c>
      <c r="DL8" s="20">
        <f t="shared" si="78"/>
        <v>559</v>
      </c>
      <c r="DM8" s="21">
        <f t="shared" si="79"/>
        <v>563</v>
      </c>
      <c r="DN8" s="8">
        <f t="shared" si="80"/>
        <v>1122</v>
      </c>
      <c r="DO8" s="22"/>
      <c r="DP8" s="8">
        <f t="shared" si="81"/>
        <v>0</v>
      </c>
      <c r="DQ8" s="8">
        <f t="shared" si="82"/>
        <v>0</v>
      </c>
      <c r="DR8" s="20">
        <f t="shared" si="83"/>
        <v>1122</v>
      </c>
      <c r="DS8" s="9">
        <f t="shared" si="84"/>
        <v>1122</v>
      </c>
      <c r="DT8" s="23">
        <f t="shared" si="85"/>
        <v>0</v>
      </c>
      <c r="DU8" s="23">
        <f t="shared" si="86"/>
        <v>0</v>
      </c>
      <c r="DV8" s="8">
        <f t="shared" si="87"/>
        <v>0</v>
      </c>
      <c r="DW8" s="8">
        <f t="shared" si="88"/>
        <v>0</v>
      </c>
      <c r="HC8" s="25">
        <v>3</v>
      </c>
      <c r="HD8" s="24" t="s">
        <v>62</v>
      </c>
    </row>
    <row r="9" spans="1:212" s="24" customFormat="1" ht="21" customHeight="1">
      <c r="A9" s="2">
        <v>6</v>
      </c>
      <c r="B9" s="2">
        <v>1892</v>
      </c>
      <c r="C9" s="3" t="s">
        <v>71</v>
      </c>
      <c r="D9" s="4" t="s">
        <v>66</v>
      </c>
      <c r="E9" s="5" t="s">
        <v>67</v>
      </c>
      <c r="F9" s="6">
        <v>1</v>
      </c>
      <c r="G9" s="7">
        <v>22</v>
      </c>
      <c r="H9" s="2">
        <v>18</v>
      </c>
      <c r="I9" s="8">
        <f t="shared" si="40"/>
        <v>40</v>
      </c>
      <c r="J9" s="6">
        <v>1</v>
      </c>
      <c r="K9" s="7">
        <v>20</v>
      </c>
      <c r="L9" s="2">
        <v>21</v>
      </c>
      <c r="M9" s="8">
        <f t="shared" si="41"/>
        <v>41</v>
      </c>
      <c r="N9" s="6">
        <v>1</v>
      </c>
      <c r="O9" s="7">
        <v>18</v>
      </c>
      <c r="P9" s="2">
        <v>22</v>
      </c>
      <c r="Q9" s="8">
        <f t="shared" si="42"/>
        <v>40</v>
      </c>
      <c r="R9" s="6">
        <v>1</v>
      </c>
      <c r="S9" s="7">
        <v>21</v>
      </c>
      <c r="T9" s="2">
        <v>18</v>
      </c>
      <c r="U9" s="8">
        <f t="shared" si="43"/>
        <v>39</v>
      </c>
      <c r="V9" s="6">
        <v>1</v>
      </c>
      <c r="W9" s="7">
        <v>20</v>
      </c>
      <c r="X9" s="2">
        <v>19</v>
      </c>
      <c r="Y9" s="8">
        <f t="shared" si="44"/>
        <v>39</v>
      </c>
      <c r="Z9" s="9">
        <f t="shared" si="45"/>
        <v>101</v>
      </c>
      <c r="AA9" s="10">
        <f t="shared" si="46"/>
        <v>98</v>
      </c>
      <c r="AB9" s="8">
        <f t="shared" si="47"/>
        <v>199</v>
      </c>
      <c r="AC9" s="6">
        <v>1</v>
      </c>
      <c r="AD9" s="7">
        <v>23</v>
      </c>
      <c r="AE9" s="2">
        <v>19</v>
      </c>
      <c r="AF9" s="11">
        <f t="shared" si="48"/>
        <v>42</v>
      </c>
      <c r="AG9" s="6">
        <v>1</v>
      </c>
      <c r="AH9" s="7">
        <v>26</v>
      </c>
      <c r="AI9" s="2">
        <v>21</v>
      </c>
      <c r="AJ9" s="8">
        <f t="shared" si="49"/>
        <v>47</v>
      </c>
      <c r="AK9" s="6">
        <v>1</v>
      </c>
      <c r="AL9" s="7">
        <v>18</v>
      </c>
      <c r="AM9" s="2">
        <v>26</v>
      </c>
      <c r="AN9" s="11">
        <f t="shared" si="50"/>
        <v>44</v>
      </c>
      <c r="AO9" s="9">
        <f t="shared" si="51"/>
        <v>67</v>
      </c>
      <c r="AP9" s="10">
        <f t="shared" si="52"/>
        <v>66</v>
      </c>
      <c r="AQ9" s="8">
        <f t="shared" si="53"/>
        <v>133</v>
      </c>
      <c r="AR9" s="6">
        <v>1</v>
      </c>
      <c r="AS9" s="7">
        <v>30</v>
      </c>
      <c r="AT9" s="2">
        <v>14</v>
      </c>
      <c r="AU9" s="8">
        <f t="shared" si="54"/>
        <v>44</v>
      </c>
      <c r="AV9" s="6">
        <v>1</v>
      </c>
      <c r="AW9" s="7">
        <v>25</v>
      </c>
      <c r="AX9" s="2">
        <v>19</v>
      </c>
      <c r="AY9" s="8">
        <f t="shared" si="55"/>
        <v>44</v>
      </c>
      <c r="AZ9" s="9">
        <f t="shared" si="56"/>
        <v>55</v>
      </c>
      <c r="BA9" s="10">
        <f t="shared" si="57"/>
        <v>33</v>
      </c>
      <c r="BB9" s="8">
        <f t="shared" si="58"/>
        <v>88</v>
      </c>
      <c r="BC9" s="6">
        <v>1</v>
      </c>
      <c r="BD9" s="2">
        <v>39</v>
      </c>
      <c r="BE9" s="6">
        <v>0</v>
      </c>
      <c r="BF9" s="2">
        <v>0</v>
      </c>
      <c r="BG9" s="6">
        <v>0</v>
      </c>
      <c r="BH9" s="2">
        <v>0</v>
      </c>
      <c r="BI9" s="12">
        <f t="shared" si="59"/>
        <v>39</v>
      </c>
      <c r="BJ9" s="7">
        <v>25</v>
      </c>
      <c r="BK9" s="2">
        <v>14</v>
      </c>
      <c r="BL9" s="12">
        <f t="shared" si="60"/>
        <v>39</v>
      </c>
      <c r="BM9" s="6">
        <v>1</v>
      </c>
      <c r="BN9" s="2">
        <v>38</v>
      </c>
      <c r="BO9" s="6">
        <v>0</v>
      </c>
      <c r="BP9" s="2">
        <v>0</v>
      </c>
      <c r="BQ9" s="6">
        <v>0</v>
      </c>
      <c r="BR9" s="2">
        <v>0</v>
      </c>
      <c r="BS9" s="12">
        <f t="shared" si="61"/>
        <v>38</v>
      </c>
      <c r="BT9" s="7">
        <v>27</v>
      </c>
      <c r="BU9" s="2">
        <v>11</v>
      </c>
      <c r="BV9" s="12">
        <f t="shared" si="62"/>
        <v>38</v>
      </c>
      <c r="BW9" s="9">
        <f t="shared" si="63"/>
        <v>52</v>
      </c>
      <c r="BX9" s="10">
        <f t="shared" si="64"/>
        <v>25</v>
      </c>
      <c r="BY9" s="8">
        <f t="shared" si="65"/>
        <v>77</v>
      </c>
      <c r="BZ9" s="13">
        <v>95</v>
      </c>
      <c r="CA9" s="2">
        <v>81</v>
      </c>
      <c r="CB9" s="13">
        <v>79</v>
      </c>
      <c r="CC9" s="2">
        <v>37</v>
      </c>
      <c r="CD9" s="13">
        <v>8</v>
      </c>
      <c r="CE9" s="2">
        <v>6</v>
      </c>
      <c r="CF9" s="13">
        <v>0</v>
      </c>
      <c r="CG9" s="2">
        <v>0</v>
      </c>
      <c r="CH9" s="13">
        <v>53</v>
      </c>
      <c r="CI9" s="2">
        <v>62</v>
      </c>
      <c r="CJ9" s="13">
        <v>40</v>
      </c>
      <c r="CK9" s="2">
        <v>36</v>
      </c>
      <c r="CL9" s="13">
        <v>0</v>
      </c>
      <c r="CM9" s="2">
        <v>0</v>
      </c>
      <c r="CN9" s="14">
        <f t="shared" si="66"/>
        <v>275</v>
      </c>
      <c r="CO9" s="14">
        <f t="shared" si="67"/>
        <v>222</v>
      </c>
      <c r="CP9" s="15">
        <f t="shared" si="68"/>
        <v>497</v>
      </c>
      <c r="CQ9" s="14">
        <f t="shared" si="69"/>
        <v>275</v>
      </c>
      <c r="CR9" s="14">
        <f t="shared" si="70"/>
        <v>222</v>
      </c>
      <c r="CS9" s="16">
        <f t="shared" si="71"/>
        <v>497</v>
      </c>
      <c r="CT9" s="17">
        <v>25</v>
      </c>
      <c r="CU9" s="18">
        <v>20</v>
      </c>
      <c r="CV9" s="19">
        <f t="shared" si="72"/>
        <v>45</v>
      </c>
      <c r="CW9" s="17">
        <v>104</v>
      </c>
      <c r="CX9" s="18">
        <v>100</v>
      </c>
      <c r="CY9" s="19">
        <f t="shared" si="73"/>
        <v>204</v>
      </c>
      <c r="CZ9" s="17">
        <v>5</v>
      </c>
      <c r="DA9" s="18">
        <v>5</v>
      </c>
      <c r="DB9" s="19">
        <f t="shared" si="74"/>
        <v>10</v>
      </c>
      <c r="DC9" s="17">
        <v>44</v>
      </c>
      <c r="DD9" s="18">
        <v>22</v>
      </c>
      <c r="DE9" s="19">
        <f t="shared" si="75"/>
        <v>66</v>
      </c>
      <c r="DF9" s="17">
        <v>0</v>
      </c>
      <c r="DG9" s="18">
        <v>1</v>
      </c>
      <c r="DH9" s="19">
        <f t="shared" si="76"/>
        <v>1</v>
      </c>
      <c r="DI9" s="17">
        <v>97</v>
      </c>
      <c r="DJ9" s="18">
        <v>74</v>
      </c>
      <c r="DK9" s="19">
        <f t="shared" si="77"/>
        <v>171</v>
      </c>
      <c r="DL9" s="20">
        <f t="shared" si="78"/>
        <v>275</v>
      </c>
      <c r="DM9" s="21">
        <f t="shared" si="79"/>
        <v>222</v>
      </c>
      <c r="DN9" s="8">
        <f t="shared" si="80"/>
        <v>497</v>
      </c>
      <c r="DO9" s="22"/>
      <c r="DP9" s="8">
        <f t="shared" si="81"/>
        <v>0</v>
      </c>
      <c r="DQ9" s="8">
        <f t="shared" si="82"/>
        <v>0</v>
      </c>
      <c r="DR9" s="20">
        <f t="shared" si="83"/>
        <v>497</v>
      </c>
      <c r="DS9" s="9">
        <f t="shared" si="84"/>
        <v>497</v>
      </c>
      <c r="DT9" s="23">
        <f t="shared" si="85"/>
        <v>0</v>
      </c>
      <c r="DU9" s="23">
        <f t="shared" si="86"/>
        <v>0</v>
      </c>
      <c r="DV9" s="8">
        <f t="shared" si="87"/>
        <v>0</v>
      </c>
      <c r="DW9" s="8">
        <f t="shared" si="88"/>
        <v>0</v>
      </c>
      <c r="HC9" s="25">
        <v>3</v>
      </c>
      <c r="HD9" s="24" t="s">
        <v>62</v>
      </c>
    </row>
    <row r="10" spans="1:212" s="24" customFormat="1" ht="21" customHeight="1">
      <c r="A10" s="2">
        <v>7</v>
      </c>
      <c r="B10" s="2">
        <v>1859</v>
      </c>
      <c r="C10" s="3" t="s">
        <v>72</v>
      </c>
      <c r="D10" s="4" t="s">
        <v>66</v>
      </c>
      <c r="E10" s="5" t="s">
        <v>67</v>
      </c>
      <c r="F10" s="6">
        <v>0</v>
      </c>
      <c r="G10" s="7">
        <v>0</v>
      </c>
      <c r="H10" s="2">
        <v>0</v>
      </c>
      <c r="I10" s="8">
        <f t="shared" si="40"/>
        <v>0</v>
      </c>
      <c r="J10" s="6">
        <v>0</v>
      </c>
      <c r="K10" s="7">
        <v>0</v>
      </c>
      <c r="L10" s="2">
        <v>0</v>
      </c>
      <c r="M10" s="8">
        <f t="shared" si="41"/>
        <v>0</v>
      </c>
      <c r="N10" s="6">
        <v>0</v>
      </c>
      <c r="O10" s="7">
        <v>0</v>
      </c>
      <c r="P10" s="2">
        <v>0</v>
      </c>
      <c r="Q10" s="8">
        <f t="shared" si="42"/>
        <v>0</v>
      </c>
      <c r="R10" s="6">
        <v>0</v>
      </c>
      <c r="S10" s="7">
        <v>0</v>
      </c>
      <c r="T10" s="2">
        <v>0</v>
      </c>
      <c r="U10" s="8">
        <f t="shared" si="43"/>
        <v>0</v>
      </c>
      <c r="V10" s="6">
        <v>1</v>
      </c>
      <c r="W10" s="7">
        <v>3</v>
      </c>
      <c r="X10" s="2">
        <v>3</v>
      </c>
      <c r="Y10" s="8">
        <f t="shared" si="44"/>
        <v>6</v>
      </c>
      <c r="Z10" s="9">
        <f t="shared" si="45"/>
        <v>3</v>
      </c>
      <c r="AA10" s="10">
        <f t="shared" si="46"/>
        <v>3</v>
      </c>
      <c r="AB10" s="8">
        <f t="shared" si="47"/>
        <v>6</v>
      </c>
      <c r="AC10" s="6">
        <v>1</v>
      </c>
      <c r="AD10" s="7">
        <v>2</v>
      </c>
      <c r="AE10" s="2">
        <v>2</v>
      </c>
      <c r="AF10" s="11">
        <f t="shared" si="48"/>
        <v>4</v>
      </c>
      <c r="AG10" s="6">
        <v>1</v>
      </c>
      <c r="AH10" s="7">
        <v>5</v>
      </c>
      <c r="AI10" s="2">
        <v>6</v>
      </c>
      <c r="AJ10" s="8">
        <f t="shared" si="49"/>
        <v>11</v>
      </c>
      <c r="AK10" s="6">
        <v>1</v>
      </c>
      <c r="AL10" s="7">
        <v>2</v>
      </c>
      <c r="AM10" s="2">
        <v>3</v>
      </c>
      <c r="AN10" s="11">
        <f t="shared" si="50"/>
        <v>5</v>
      </c>
      <c r="AO10" s="9">
        <f t="shared" si="51"/>
        <v>9</v>
      </c>
      <c r="AP10" s="10">
        <f t="shared" si="52"/>
        <v>11</v>
      </c>
      <c r="AQ10" s="8">
        <f t="shared" si="53"/>
        <v>20</v>
      </c>
      <c r="AR10" s="6">
        <v>1</v>
      </c>
      <c r="AS10" s="7">
        <v>5</v>
      </c>
      <c r="AT10" s="2">
        <v>6</v>
      </c>
      <c r="AU10" s="8">
        <f t="shared" si="54"/>
        <v>11</v>
      </c>
      <c r="AV10" s="6">
        <v>1</v>
      </c>
      <c r="AW10" s="7">
        <v>4</v>
      </c>
      <c r="AX10" s="2">
        <v>11</v>
      </c>
      <c r="AY10" s="8">
        <f t="shared" si="55"/>
        <v>15</v>
      </c>
      <c r="AZ10" s="9">
        <f t="shared" si="56"/>
        <v>9</v>
      </c>
      <c r="BA10" s="10">
        <f t="shared" si="57"/>
        <v>17</v>
      </c>
      <c r="BB10" s="8">
        <f t="shared" si="58"/>
        <v>26</v>
      </c>
      <c r="BC10" s="6">
        <v>0</v>
      </c>
      <c r="BD10" s="2">
        <v>0</v>
      </c>
      <c r="BE10" s="6">
        <v>0</v>
      </c>
      <c r="BF10" s="2">
        <v>0</v>
      </c>
      <c r="BG10" s="6">
        <v>0</v>
      </c>
      <c r="BH10" s="2">
        <v>0</v>
      </c>
      <c r="BI10" s="12">
        <f t="shared" si="59"/>
        <v>0</v>
      </c>
      <c r="BJ10" s="7">
        <v>0</v>
      </c>
      <c r="BK10" s="2">
        <v>0</v>
      </c>
      <c r="BL10" s="12">
        <f t="shared" si="60"/>
        <v>0</v>
      </c>
      <c r="BM10" s="6">
        <v>0</v>
      </c>
      <c r="BN10" s="2">
        <v>0</v>
      </c>
      <c r="BO10" s="6">
        <v>0</v>
      </c>
      <c r="BP10" s="2">
        <v>0</v>
      </c>
      <c r="BQ10" s="6">
        <v>0</v>
      </c>
      <c r="BR10" s="2">
        <v>0</v>
      </c>
      <c r="BS10" s="12">
        <f t="shared" si="61"/>
        <v>0</v>
      </c>
      <c r="BT10" s="7">
        <v>0</v>
      </c>
      <c r="BU10" s="2">
        <v>0</v>
      </c>
      <c r="BV10" s="12">
        <f t="shared" si="62"/>
        <v>0</v>
      </c>
      <c r="BW10" s="9">
        <f t="shared" si="63"/>
        <v>0</v>
      </c>
      <c r="BX10" s="10">
        <f t="shared" si="64"/>
        <v>0</v>
      </c>
      <c r="BY10" s="8">
        <f t="shared" si="65"/>
        <v>0</v>
      </c>
      <c r="BZ10" s="13">
        <v>15</v>
      </c>
      <c r="CA10" s="2">
        <v>16</v>
      </c>
      <c r="CB10" s="13">
        <v>4</v>
      </c>
      <c r="CC10" s="2">
        <v>5</v>
      </c>
      <c r="CD10" s="13">
        <v>0</v>
      </c>
      <c r="CE10" s="2">
        <v>1</v>
      </c>
      <c r="CF10" s="13">
        <v>0</v>
      </c>
      <c r="CG10" s="2">
        <v>0</v>
      </c>
      <c r="CH10" s="13">
        <v>2</v>
      </c>
      <c r="CI10" s="2">
        <v>5</v>
      </c>
      <c r="CJ10" s="13">
        <v>0</v>
      </c>
      <c r="CK10" s="2">
        <v>4</v>
      </c>
      <c r="CL10" s="13">
        <v>0</v>
      </c>
      <c r="CM10" s="2">
        <v>0</v>
      </c>
      <c r="CN10" s="14">
        <f t="shared" si="66"/>
        <v>21</v>
      </c>
      <c r="CO10" s="14">
        <f t="shared" si="67"/>
        <v>31</v>
      </c>
      <c r="CP10" s="15">
        <f t="shared" si="68"/>
        <v>52</v>
      </c>
      <c r="CQ10" s="14">
        <f t="shared" si="69"/>
        <v>21</v>
      </c>
      <c r="CR10" s="14">
        <f t="shared" si="70"/>
        <v>31</v>
      </c>
      <c r="CS10" s="16">
        <f t="shared" si="71"/>
        <v>52</v>
      </c>
      <c r="CT10" s="17">
        <v>3</v>
      </c>
      <c r="CU10" s="18">
        <v>4</v>
      </c>
      <c r="CV10" s="19">
        <f t="shared" si="72"/>
        <v>7</v>
      </c>
      <c r="CW10" s="17">
        <v>1</v>
      </c>
      <c r="CX10" s="18">
        <v>3</v>
      </c>
      <c r="CY10" s="19">
        <f t="shared" si="73"/>
        <v>4</v>
      </c>
      <c r="CZ10" s="17">
        <v>0</v>
      </c>
      <c r="DA10" s="18">
        <v>0</v>
      </c>
      <c r="DB10" s="19">
        <f t="shared" si="74"/>
        <v>0</v>
      </c>
      <c r="DC10" s="17">
        <v>0</v>
      </c>
      <c r="DD10" s="18">
        <v>2</v>
      </c>
      <c r="DE10" s="19">
        <f t="shared" si="75"/>
        <v>2</v>
      </c>
      <c r="DF10" s="17">
        <v>0</v>
      </c>
      <c r="DG10" s="18">
        <v>0</v>
      </c>
      <c r="DH10" s="19">
        <f t="shared" si="76"/>
        <v>0</v>
      </c>
      <c r="DI10" s="17">
        <v>17</v>
      </c>
      <c r="DJ10" s="18">
        <v>22</v>
      </c>
      <c r="DK10" s="19">
        <f t="shared" si="77"/>
        <v>39</v>
      </c>
      <c r="DL10" s="20">
        <f t="shared" si="78"/>
        <v>21</v>
      </c>
      <c r="DM10" s="21">
        <f t="shared" si="79"/>
        <v>31</v>
      </c>
      <c r="DN10" s="8">
        <f t="shared" si="80"/>
        <v>52</v>
      </c>
      <c r="DO10" s="22"/>
      <c r="DP10" s="8">
        <f t="shared" si="81"/>
        <v>0</v>
      </c>
      <c r="DQ10" s="8">
        <f t="shared" si="82"/>
        <v>0</v>
      </c>
      <c r="DR10" s="20">
        <f t="shared" si="83"/>
        <v>52</v>
      </c>
      <c r="DS10" s="9">
        <f t="shared" si="84"/>
        <v>52</v>
      </c>
      <c r="DT10" s="23">
        <f t="shared" si="85"/>
        <v>0</v>
      </c>
      <c r="DU10" s="23">
        <f t="shared" si="86"/>
        <v>0</v>
      </c>
      <c r="DV10" s="8">
        <f t="shared" si="87"/>
        <v>0</v>
      </c>
      <c r="DW10" s="8">
        <f t="shared" si="88"/>
        <v>0</v>
      </c>
      <c r="HC10" s="25">
        <v>3</v>
      </c>
      <c r="HD10" s="24" t="s">
        <v>62</v>
      </c>
    </row>
    <row r="11" spans="1:212" s="24" customFormat="1" ht="21" customHeight="1">
      <c r="A11" s="2">
        <v>8</v>
      </c>
      <c r="B11" s="2">
        <v>2275</v>
      </c>
      <c r="C11" s="3" t="s">
        <v>73</v>
      </c>
      <c r="D11" s="4" t="s">
        <v>66</v>
      </c>
      <c r="E11" s="5" t="s">
        <v>67</v>
      </c>
      <c r="F11" s="6">
        <v>2</v>
      </c>
      <c r="G11" s="7">
        <v>42</v>
      </c>
      <c r="H11" s="2">
        <v>42</v>
      </c>
      <c r="I11" s="8">
        <f t="shared" si="40"/>
        <v>84</v>
      </c>
      <c r="J11" s="6">
        <v>2</v>
      </c>
      <c r="K11" s="7">
        <v>53</v>
      </c>
      <c r="L11" s="2">
        <v>38</v>
      </c>
      <c r="M11" s="8">
        <f t="shared" si="41"/>
        <v>91</v>
      </c>
      <c r="N11" s="6">
        <v>2</v>
      </c>
      <c r="O11" s="7">
        <v>45</v>
      </c>
      <c r="P11" s="2">
        <v>36</v>
      </c>
      <c r="Q11" s="8">
        <f t="shared" si="42"/>
        <v>81</v>
      </c>
      <c r="R11" s="6">
        <v>2</v>
      </c>
      <c r="S11" s="7">
        <v>50</v>
      </c>
      <c r="T11" s="2">
        <v>36</v>
      </c>
      <c r="U11" s="8">
        <f t="shared" si="43"/>
        <v>86</v>
      </c>
      <c r="V11" s="6">
        <v>2</v>
      </c>
      <c r="W11" s="7">
        <v>41</v>
      </c>
      <c r="X11" s="2">
        <v>43</v>
      </c>
      <c r="Y11" s="8">
        <f t="shared" si="44"/>
        <v>84</v>
      </c>
      <c r="Z11" s="9">
        <f t="shared" si="45"/>
        <v>231</v>
      </c>
      <c r="AA11" s="10">
        <f t="shared" si="46"/>
        <v>195</v>
      </c>
      <c r="AB11" s="8">
        <f t="shared" si="47"/>
        <v>426</v>
      </c>
      <c r="AC11" s="6">
        <v>2</v>
      </c>
      <c r="AD11" s="7">
        <v>49</v>
      </c>
      <c r="AE11" s="2">
        <v>35</v>
      </c>
      <c r="AF11" s="11">
        <f t="shared" si="48"/>
        <v>84</v>
      </c>
      <c r="AG11" s="6">
        <v>2</v>
      </c>
      <c r="AH11" s="7">
        <v>43</v>
      </c>
      <c r="AI11" s="2">
        <v>48</v>
      </c>
      <c r="AJ11" s="8">
        <f t="shared" si="49"/>
        <v>91</v>
      </c>
      <c r="AK11" s="6">
        <v>2</v>
      </c>
      <c r="AL11" s="7">
        <v>44</v>
      </c>
      <c r="AM11" s="2">
        <v>43</v>
      </c>
      <c r="AN11" s="11">
        <f t="shared" si="50"/>
        <v>87</v>
      </c>
      <c r="AO11" s="9">
        <f t="shared" si="51"/>
        <v>136</v>
      </c>
      <c r="AP11" s="10">
        <f t="shared" si="52"/>
        <v>126</v>
      </c>
      <c r="AQ11" s="8">
        <f t="shared" si="53"/>
        <v>262</v>
      </c>
      <c r="AR11" s="6">
        <v>2</v>
      </c>
      <c r="AS11" s="7">
        <v>37</v>
      </c>
      <c r="AT11" s="2">
        <v>48</v>
      </c>
      <c r="AU11" s="8">
        <f t="shared" si="54"/>
        <v>85</v>
      </c>
      <c r="AV11" s="6">
        <v>2</v>
      </c>
      <c r="AW11" s="7">
        <v>37</v>
      </c>
      <c r="AX11" s="2">
        <v>42</v>
      </c>
      <c r="AY11" s="8">
        <f t="shared" si="55"/>
        <v>79</v>
      </c>
      <c r="AZ11" s="9">
        <f t="shared" si="56"/>
        <v>74</v>
      </c>
      <c r="BA11" s="10">
        <f t="shared" si="57"/>
        <v>90</v>
      </c>
      <c r="BB11" s="8">
        <f t="shared" si="58"/>
        <v>164</v>
      </c>
      <c r="BC11" s="6">
        <v>1</v>
      </c>
      <c r="BD11" s="2">
        <v>64</v>
      </c>
      <c r="BE11" s="6">
        <v>0</v>
      </c>
      <c r="BF11" s="2">
        <v>0</v>
      </c>
      <c r="BG11" s="6">
        <v>0</v>
      </c>
      <c r="BH11" s="2">
        <v>0</v>
      </c>
      <c r="BI11" s="12">
        <f t="shared" si="59"/>
        <v>64</v>
      </c>
      <c r="BJ11" s="7">
        <v>38</v>
      </c>
      <c r="BK11" s="2">
        <v>26</v>
      </c>
      <c r="BL11" s="12">
        <f t="shared" si="60"/>
        <v>64</v>
      </c>
      <c r="BM11" s="6">
        <v>1</v>
      </c>
      <c r="BN11" s="2">
        <v>40</v>
      </c>
      <c r="BO11" s="6">
        <v>0</v>
      </c>
      <c r="BP11" s="2">
        <v>0</v>
      </c>
      <c r="BQ11" s="6">
        <v>0</v>
      </c>
      <c r="BR11" s="2">
        <v>0</v>
      </c>
      <c r="BS11" s="12">
        <f t="shared" si="61"/>
        <v>40</v>
      </c>
      <c r="BT11" s="7">
        <v>23</v>
      </c>
      <c r="BU11" s="2">
        <v>17</v>
      </c>
      <c r="BV11" s="12">
        <f t="shared" si="62"/>
        <v>40</v>
      </c>
      <c r="BW11" s="9">
        <f t="shared" si="63"/>
        <v>61</v>
      </c>
      <c r="BX11" s="10">
        <f t="shared" si="64"/>
        <v>43</v>
      </c>
      <c r="BY11" s="8">
        <f t="shared" si="65"/>
        <v>104</v>
      </c>
      <c r="BZ11" s="13">
        <v>141</v>
      </c>
      <c r="CA11" s="2">
        <v>143</v>
      </c>
      <c r="CB11" s="13">
        <v>116</v>
      </c>
      <c r="CC11" s="2">
        <v>99</v>
      </c>
      <c r="CD11" s="13">
        <v>26</v>
      </c>
      <c r="CE11" s="2">
        <v>23</v>
      </c>
      <c r="CF11" s="13">
        <v>4</v>
      </c>
      <c r="CG11" s="2">
        <v>1</v>
      </c>
      <c r="CH11" s="13">
        <v>131</v>
      </c>
      <c r="CI11" s="2">
        <v>104</v>
      </c>
      <c r="CJ11" s="13">
        <v>79</v>
      </c>
      <c r="CK11" s="2">
        <v>79</v>
      </c>
      <c r="CL11" s="13">
        <v>5</v>
      </c>
      <c r="CM11" s="2">
        <v>5</v>
      </c>
      <c r="CN11" s="14">
        <f t="shared" si="66"/>
        <v>502</v>
      </c>
      <c r="CO11" s="14">
        <f t="shared" si="67"/>
        <v>454</v>
      </c>
      <c r="CP11" s="15">
        <f t="shared" si="68"/>
        <v>956</v>
      </c>
      <c r="CQ11" s="14">
        <f t="shared" si="69"/>
        <v>502</v>
      </c>
      <c r="CR11" s="14">
        <f t="shared" si="70"/>
        <v>454</v>
      </c>
      <c r="CS11" s="16">
        <f t="shared" si="71"/>
        <v>956</v>
      </c>
      <c r="CT11" s="17">
        <v>84</v>
      </c>
      <c r="CU11" s="18">
        <v>74</v>
      </c>
      <c r="CV11" s="19">
        <f t="shared" si="72"/>
        <v>158</v>
      </c>
      <c r="CW11" s="17">
        <v>51</v>
      </c>
      <c r="CX11" s="18">
        <v>32</v>
      </c>
      <c r="CY11" s="19">
        <f t="shared" si="73"/>
        <v>83</v>
      </c>
      <c r="CZ11" s="17">
        <v>39</v>
      </c>
      <c r="DA11" s="18">
        <v>49</v>
      </c>
      <c r="DB11" s="19">
        <f t="shared" si="74"/>
        <v>88</v>
      </c>
      <c r="DC11" s="17">
        <v>119</v>
      </c>
      <c r="DD11" s="18">
        <v>125</v>
      </c>
      <c r="DE11" s="19">
        <f t="shared" si="75"/>
        <v>244</v>
      </c>
      <c r="DF11" s="17">
        <v>17</v>
      </c>
      <c r="DG11" s="18">
        <v>24</v>
      </c>
      <c r="DH11" s="19">
        <f t="shared" si="76"/>
        <v>41</v>
      </c>
      <c r="DI11" s="17">
        <v>192</v>
      </c>
      <c r="DJ11" s="18">
        <v>150</v>
      </c>
      <c r="DK11" s="19">
        <f t="shared" si="77"/>
        <v>342</v>
      </c>
      <c r="DL11" s="20">
        <f t="shared" si="78"/>
        <v>502</v>
      </c>
      <c r="DM11" s="21">
        <f t="shared" si="79"/>
        <v>454</v>
      </c>
      <c r="DN11" s="8">
        <f t="shared" si="80"/>
        <v>956</v>
      </c>
      <c r="DO11" s="22"/>
      <c r="DP11" s="8">
        <f t="shared" si="81"/>
        <v>0</v>
      </c>
      <c r="DQ11" s="8">
        <f t="shared" si="82"/>
        <v>0</v>
      </c>
      <c r="DR11" s="20">
        <f t="shared" si="83"/>
        <v>956</v>
      </c>
      <c r="DS11" s="9">
        <f t="shared" si="84"/>
        <v>956</v>
      </c>
      <c r="DT11" s="23">
        <f t="shared" si="85"/>
        <v>0</v>
      </c>
      <c r="DU11" s="23">
        <f t="shared" si="86"/>
        <v>0</v>
      </c>
      <c r="DV11" s="8">
        <f t="shared" si="87"/>
        <v>0</v>
      </c>
      <c r="DW11" s="8">
        <f t="shared" si="88"/>
        <v>0</v>
      </c>
      <c r="HC11" s="25">
        <v>3</v>
      </c>
      <c r="HD11" s="24" t="s">
        <v>62</v>
      </c>
    </row>
    <row r="12" spans="1:212" s="24" customFormat="1" ht="21" customHeight="1">
      <c r="A12" s="2">
        <v>9</v>
      </c>
      <c r="B12" s="2">
        <v>2333</v>
      </c>
      <c r="C12" s="3" t="s">
        <v>74</v>
      </c>
      <c r="D12" s="4" t="s">
        <v>66</v>
      </c>
      <c r="E12" s="5" t="s">
        <v>67</v>
      </c>
      <c r="F12" s="6">
        <v>1</v>
      </c>
      <c r="G12" s="7">
        <v>21</v>
      </c>
      <c r="H12" s="2">
        <v>20</v>
      </c>
      <c r="I12" s="8">
        <f t="shared" si="40"/>
        <v>41</v>
      </c>
      <c r="J12" s="6">
        <v>1</v>
      </c>
      <c r="K12" s="7">
        <v>19</v>
      </c>
      <c r="L12" s="2">
        <v>23</v>
      </c>
      <c r="M12" s="8">
        <f t="shared" si="41"/>
        <v>42</v>
      </c>
      <c r="N12" s="6">
        <v>1</v>
      </c>
      <c r="O12" s="7">
        <v>22</v>
      </c>
      <c r="P12" s="2">
        <v>21</v>
      </c>
      <c r="Q12" s="8">
        <f t="shared" si="42"/>
        <v>43</v>
      </c>
      <c r="R12" s="6">
        <v>1</v>
      </c>
      <c r="S12" s="7">
        <v>18</v>
      </c>
      <c r="T12" s="2">
        <v>30</v>
      </c>
      <c r="U12" s="8">
        <f t="shared" si="43"/>
        <v>48</v>
      </c>
      <c r="V12" s="6">
        <v>1</v>
      </c>
      <c r="W12" s="7">
        <v>16</v>
      </c>
      <c r="X12" s="2">
        <v>26</v>
      </c>
      <c r="Y12" s="8">
        <f t="shared" si="44"/>
        <v>42</v>
      </c>
      <c r="Z12" s="9">
        <f t="shared" si="45"/>
        <v>96</v>
      </c>
      <c r="AA12" s="10">
        <f t="shared" si="46"/>
        <v>120</v>
      </c>
      <c r="AB12" s="8">
        <f t="shared" si="47"/>
        <v>216</v>
      </c>
      <c r="AC12" s="6">
        <v>1</v>
      </c>
      <c r="AD12" s="7">
        <v>24</v>
      </c>
      <c r="AE12" s="2">
        <v>21</v>
      </c>
      <c r="AF12" s="11">
        <f t="shared" si="48"/>
        <v>45</v>
      </c>
      <c r="AG12" s="6">
        <v>1</v>
      </c>
      <c r="AH12" s="7">
        <v>23</v>
      </c>
      <c r="AI12" s="2">
        <v>19</v>
      </c>
      <c r="AJ12" s="8">
        <f t="shared" si="49"/>
        <v>42</v>
      </c>
      <c r="AK12" s="6">
        <v>1</v>
      </c>
      <c r="AL12" s="7">
        <v>22</v>
      </c>
      <c r="AM12" s="2">
        <v>18</v>
      </c>
      <c r="AN12" s="11">
        <f t="shared" si="50"/>
        <v>40</v>
      </c>
      <c r="AO12" s="9">
        <f t="shared" si="51"/>
        <v>69</v>
      </c>
      <c r="AP12" s="10">
        <f t="shared" si="52"/>
        <v>58</v>
      </c>
      <c r="AQ12" s="8">
        <f t="shared" si="53"/>
        <v>127</v>
      </c>
      <c r="AR12" s="6">
        <v>1</v>
      </c>
      <c r="AS12" s="7">
        <v>20</v>
      </c>
      <c r="AT12" s="2">
        <v>20</v>
      </c>
      <c r="AU12" s="8">
        <f t="shared" si="54"/>
        <v>40</v>
      </c>
      <c r="AV12" s="6">
        <v>1</v>
      </c>
      <c r="AW12" s="7">
        <v>0</v>
      </c>
      <c r="AX12" s="2">
        <v>0</v>
      </c>
      <c r="AY12" s="8">
        <f t="shared" si="55"/>
        <v>0</v>
      </c>
      <c r="AZ12" s="9">
        <f t="shared" si="56"/>
        <v>20</v>
      </c>
      <c r="BA12" s="10">
        <f t="shared" si="57"/>
        <v>20</v>
      </c>
      <c r="BB12" s="8">
        <f t="shared" si="58"/>
        <v>40</v>
      </c>
      <c r="BC12" s="6">
        <v>0</v>
      </c>
      <c r="BD12" s="2">
        <v>0</v>
      </c>
      <c r="BE12" s="6">
        <v>0</v>
      </c>
      <c r="BF12" s="2">
        <v>0</v>
      </c>
      <c r="BG12" s="6">
        <v>0</v>
      </c>
      <c r="BH12" s="2">
        <v>0</v>
      </c>
      <c r="BI12" s="12">
        <f t="shared" si="59"/>
        <v>0</v>
      </c>
      <c r="BJ12" s="7">
        <v>0</v>
      </c>
      <c r="BK12" s="2">
        <v>0</v>
      </c>
      <c r="BL12" s="12">
        <f t="shared" si="60"/>
        <v>0</v>
      </c>
      <c r="BM12" s="6">
        <v>0</v>
      </c>
      <c r="BN12" s="2">
        <v>0</v>
      </c>
      <c r="BO12" s="6">
        <v>0</v>
      </c>
      <c r="BP12" s="2">
        <v>0</v>
      </c>
      <c r="BQ12" s="6">
        <v>0</v>
      </c>
      <c r="BR12" s="2">
        <v>0</v>
      </c>
      <c r="BS12" s="12">
        <f t="shared" si="61"/>
        <v>0</v>
      </c>
      <c r="BT12" s="7">
        <v>0</v>
      </c>
      <c r="BU12" s="2">
        <v>0</v>
      </c>
      <c r="BV12" s="12">
        <f t="shared" si="62"/>
        <v>0</v>
      </c>
      <c r="BW12" s="9">
        <f t="shared" si="63"/>
        <v>0</v>
      </c>
      <c r="BX12" s="10">
        <f t="shared" si="64"/>
        <v>0</v>
      </c>
      <c r="BY12" s="8">
        <f t="shared" si="65"/>
        <v>0</v>
      </c>
      <c r="BZ12" s="13">
        <v>41</v>
      </c>
      <c r="CA12" s="2">
        <v>62</v>
      </c>
      <c r="CB12" s="13">
        <v>65</v>
      </c>
      <c r="CC12" s="2">
        <v>73</v>
      </c>
      <c r="CD12" s="13">
        <v>7</v>
      </c>
      <c r="CE12" s="2">
        <v>0</v>
      </c>
      <c r="CF12" s="13">
        <v>0</v>
      </c>
      <c r="CG12" s="2">
        <v>2</v>
      </c>
      <c r="CH12" s="13">
        <v>59</v>
      </c>
      <c r="CI12" s="2">
        <v>56</v>
      </c>
      <c r="CJ12" s="13">
        <v>13</v>
      </c>
      <c r="CK12" s="2">
        <v>5</v>
      </c>
      <c r="CL12" s="13">
        <v>0</v>
      </c>
      <c r="CM12" s="2">
        <v>0</v>
      </c>
      <c r="CN12" s="14">
        <f t="shared" si="66"/>
        <v>185</v>
      </c>
      <c r="CO12" s="14">
        <f t="shared" si="67"/>
        <v>198</v>
      </c>
      <c r="CP12" s="15">
        <f t="shared" si="68"/>
        <v>383</v>
      </c>
      <c r="CQ12" s="14">
        <f t="shared" si="69"/>
        <v>185</v>
      </c>
      <c r="CR12" s="14">
        <f t="shared" si="70"/>
        <v>198</v>
      </c>
      <c r="CS12" s="16">
        <f t="shared" si="71"/>
        <v>383</v>
      </c>
      <c r="CT12" s="17">
        <v>29</v>
      </c>
      <c r="CU12" s="18">
        <v>25</v>
      </c>
      <c r="CV12" s="19">
        <f t="shared" si="72"/>
        <v>54</v>
      </c>
      <c r="CW12" s="17">
        <v>11</v>
      </c>
      <c r="CX12" s="18">
        <v>6</v>
      </c>
      <c r="CY12" s="19">
        <f t="shared" si="73"/>
        <v>17</v>
      </c>
      <c r="CZ12" s="17">
        <v>1</v>
      </c>
      <c r="DA12" s="18">
        <v>2</v>
      </c>
      <c r="DB12" s="19">
        <f t="shared" si="74"/>
        <v>3</v>
      </c>
      <c r="DC12" s="17">
        <v>36</v>
      </c>
      <c r="DD12" s="18">
        <v>37</v>
      </c>
      <c r="DE12" s="19">
        <f t="shared" si="75"/>
        <v>73</v>
      </c>
      <c r="DF12" s="17">
        <v>1</v>
      </c>
      <c r="DG12" s="18">
        <v>3</v>
      </c>
      <c r="DH12" s="19">
        <f t="shared" si="76"/>
        <v>4</v>
      </c>
      <c r="DI12" s="17">
        <v>107</v>
      </c>
      <c r="DJ12" s="18">
        <v>125</v>
      </c>
      <c r="DK12" s="19">
        <f t="shared" si="77"/>
        <v>232</v>
      </c>
      <c r="DL12" s="20">
        <f t="shared" si="78"/>
        <v>185</v>
      </c>
      <c r="DM12" s="21">
        <f t="shared" si="79"/>
        <v>198</v>
      </c>
      <c r="DN12" s="8">
        <f t="shared" si="80"/>
        <v>383</v>
      </c>
      <c r="DO12" s="22"/>
      <c r="DP12" s="8">
        <f t="shared" si="81"/>
        <v>0</v>
      </c>
      <c r="DQ12" s="8">
        <f t="shared" si="82"/>
        <v>0</v>
      </c>
      <c r="DR12" s="20">
        <f t="shared" si="83"/>
        <v>383</v>
      </c>
      <c r="DS12" s="9">
        <f t="shared" si="84"/>
        <v>383</v>
      </c>
      <c r="DT12" s="23">
        <f t="shared" si="85"/>
        <v>0</v>
      </c>
      <c r="DU12" s="23">
        <f t="shared" si="86"/>
        <v>0</v>
      </c>
      <c r="DV12" s="8">
        <f t="shared" si="87"/>
        <v>0</v>
      </c>
      <c r="DW12" s="8">
        <f t="shared" si="88"/>
        <v>0</v>
      </c>
      <c r="HC12" s="25">
        <v>3</v>
      </c>
      <c r="HD12" s="24" t="s">
        <v>62</v>
      </c>
    </row>
    <row r="13" spans="1:212" s="24" customFormat="1" ht="21" customHeight="1">
      <c r="A13" s="2">
        <v>10</v>
      </c>
      <c r="B13" s="2">
        <v>1856</v>
      </c>
      <c r="C13" s="3" t="s">
        <v>75</v>
      </c>
      <c r="D13" s="4" t="s">
        <v>66</v>
      </c>
      <c r="E13" s="5" t="s">
        <v>76</v>
      </c>
      <c r="F13" s="6">
        <v>2</v>
      </c>
      <c r="G13" s="7">
        <v>54</v>
      </c>
      <c r="H13" s="2">
        <v>36</v>
      </c>
      <c r="I13" s="8">
        <f t="shared" si="40"/>
        <v>90</v>
      </c>
      <c r="J13" s="6">
        <v>2</v>
      </c>
      <c r="K13" s="7">
        <v>59</v>
      </c>
      <c r="L13" s="2">
        <v>30</v>
      </c>
      <c r="M13" s="8">
        <f t="shared" si="41"/>
        <v>89</v>
      </c>
      <c r="N13" s="6">
        <v>2</v>
      </c>
      <c r="O13" s="7">
        <v>58</v>
      </c>
      <c r="P13" s="2">
        <v>46</v>
      </c>
      <c r="Q13" s="8">
        <f t="shared" si="42"/>
        <v>104</v>
      </c>
      <c r="R13" s="6">
        <v>2</v>
      </c>
      <c r="S13" s="7">
        <v>50</v>
      </c>
      <c r="T13" s="2">
        <v>42</v>
      </c>
      <c r="U13" s="8">
        <f t="shared" si="43"/>
        <v>92</v>
      </c>
      <c r="V13" s="6">
        <v>2</v>
      </c>
      <c r="W13" s="7">
        <v>53</v>
      </c>
      <c r="X13" s="2">
        <v>46</v>
      </c>
      <c r="Y13" s="8">
        <f t="shared" si="44"/>
        <v>99</v>
      </c>
      <c r="Z13" s="9">
        <f t="shared" si="45"/>
        <v>274</v>
      </c>
      <c r="AA13" s="10">
        <f t="shared" si="46"/>
        <v>200</v>
      </c>
      <c r="AB13" s="8">
        <f t="shared" si="47"/>
        <v>474</v>
      </c>
      <c r="AC13" s="6">
        <v>2</v>
      </c>
      <c r="AD13" s="7">
        <v>56</v>
      </c>
      <c r="AE13" s="2">
        <v>49</v>
      </c>
      <c r="AF13" s="11">
        <f t="shared" si="48"/>
        <v>105</v>
      </c>
      <c r="AG13" s="6">
        <v>2</v>
      </c>
      <c r="AH13" s="7">
        <v>44</v>
      </c>
      <c r="AI13" s="2">
        <v>46</v>
      </c>
      <c r="AJ13" s="8">
        <f t="shared" si="49"/>
        <v>90</v>
      </c>
      <c r="AK13" s="6">
        <v>2</v>
      </c>
      <c r="AL13" s="7">
        <v>46</v>
      </c>
      <c r="AM13" s="2">
        <v>41</v>
      </c>
      <c r="AN13" s="11">
        <f t="shared" si="50"/>
        <v>87</v>
      </c>
      <c r="AO13" s="9">
        <f t="shared" si="51"/>
        <v>146</v>
      </c>
      <c r="AP13" s="10">
        <f t="shared" si="52"/>
        <v>136</v>
      </c>
      <c r="AQ13" s="8">
        <f t="shared" si="53"/>
        <v>282</v>
      </c>
      <c r="AR13" s="6">
        <v>2</v>
      </c>
      <c r="AS13" s="7">
        <v>40</v>
      </c>
      <c r="AT13" s="2">
        <v>43</v>
      </c>
      <c r="AU13" s="8">
        <f t="shared" si="54"/>
        <v>83</v>
      </c>
      <c r="AV13" s="6">
        <v>2</v>
      </c>
      <c r="AW13" s="7">
        <v>47</v>
      </c>
      <c r="AX13" s="2">
        <v>25</v>
      </c>
      <c r="AY13" s="8">
        <f t="shared" si="55"/>
        <v>72</v>
      </c>
      <c r="AZ13" s="9">
        <f t="shared" si="56"/>
        <v>87</v>
      </c>
      <c r="BA13" s="10">
        <f t="shared" si="57"/>
        <v>68</v>
      </c>
      <c r="BB13" s="8">
        <f t="shared" si="58"/>
        <v>155</v>
      </c>
      <c r="BC13" s="6">
        <v>1</v>
      </c>
      <c r="BD13" s="2">
        <v>41</v>
      </c>
      <c r="BE13" s="6">
        <v>0</v>
      </c>
      <c r="BF13" s="2">
        <v>0</v>
      </c>
      <c r="BG13" s="6">
        <v>1</v>
      </c>
      <c r="BH13" s="2">
        <v>62</v>
      </c>
      <c r="BI13" s="12">
        <f t="shared" si="59"/>
        <v>103</v>
      </c>
      <c r="BJ13" s="7">
        <v>46</v>
      </c>
      <c r="BK13" s="2">
        <v>57</v>
      </c>
      <c r="BL13" s="12">
        <f t="shared" si="60"/>
        <v>103</v>
      </c>
      <c r="BM13" s="6">
        <v>1</v>
      </c>
      <c r="BN13" s="2">
        <v>36</v>
      </c>
      <c r="BO13" s="6">
        <v>0</v>
      </c>
      <c r="BP13" s="2">
        <v>0</v>
      </c>
      <c r="BQ13" s="6">
        <v>1</v>
      </c>
      <c r="BR13" s="2">
        <v>36</v>
      </c>
      <c r="BS13" s="12">
        <f t="shared" si="61"/>
        <v>72</v>
      </c>
      <c r="BT13" s="7">
        <v>39</v>
      </c>
      <c r="BU13" s="2">
        <v>33</v>
      </c>
      <c r="BV13" s="12">
        <f t="shared" si="62"/>
        <v>72</v>
      </c>
      <c r="BW13" s="9">
        <f t="shared" si="63"/>
        <v>85</v>
      </c>
      <c r="BX13" s="10">
        <f t="shared" si="64"/>
        <v>90</v>
      </c>
      <c r="BY13" s="8">
        <f t="shared" si="65"/>
        <v>175</v>
      </c>
      <c r="BZ13" s="13">
        <v>81</v>
      </c>
      <c r="CA13" s="2">
        <v>60</v>
      </c>
      <c r="CB13" s="13">
        <v>24</v>
      </c>
      <c r="CC13" s="2">
        <v>18</v>
      </c>
      <c r="CD13" s="13">
        <v>472</v>
      </c>
      <c r="CE13" s="2">
        <v>404</v>
      </c>
      <c r="CF13" s="13">
        <v>0</v>
      </c>
      <c r="CG13" s="2">
        <v>1</v>
      </c>
      <c r="CH13" s="13">
        <v>13</v>
      </c>
      <c r="CI13" s="2">
        <v>10</v>
      </c>
      <c r="CJ13" s="13">
        <v>1</v>
      </c>
      <c r="CK13" s="2">
        <v>1</v>
      </c>
      <c r="CL13" s="13">
        <v>1</v>
      </c>
      <c r="CM13" s="2">
        <v>0</v>
      </c>
      <c r="CN13" s="14">
        <f t="shared" si="66"/>
        <v>592</v>
      </c>
      <c r="CO13" s="14">
        <f t="shared" si="67"/>
        <v>494</v>
      </c>
      <c r="CP13" s="15">
        <f t="shared" si="68"/>
        <v>1086</v>
      </c>
      <c r="CQ13" s="14">
        <f t="shared" si="69"/>
        <v>592</v>
      </c>
      <c r="CR13" s="14">
        <f t="shared" si="70"/>
        <v>494</v>
      </c>
      <c r="CS13" s="16">
        <f t="shared" si="71"/>
        <v>1086</v>
      </c>
      <c r="CT13" s="17">
        <v>259</v>
      </c>
      <c r="CU13" s="18">
        <v>198</v>
      </c>
      <c r="CV13" s="19">
        <f t="shared" si="72"/>
        <v>457</v>
      </c>
      <c r="CW13" s="17">
        <v>62</v>
      </c>
      <c r="CX13" s="18">
        <v>42</v>
      </c>
      <c r="CY13" s="19">
        <f t="shared" si="73"/>
        <v>104</v>
      </c>
      <c r="CZ13" s="17">
        <v>108</v>
      </c>
      <c r="DA13" s="18">
        <v>97</v>
      </c>
      <c r="DB13" s="19">
        <f t="shared" si="74"/>
        <v>205</v>
      </c>
      <c r="DC13" s="17">
        <v>9</v>
      </c>
      <c r="DD13" s="18">
        <v>6</v>
      </c>
      <c r="DE13" s="19">
        <f t="shared" si="75"/>
        <v>15</v>
      </c>
      <c r="DF13" s="17">
        <v>154</v>
      </c>
      <c r="DG13" s="18">
        <v>151</v>
      </c>
      <c r="DH13" s="19">
        <f t="shared" si="76"/>
        <v>305</v>
      </c>
      <c r="DI13" s="17"/>
      <c r="DJ13" s="18"/>
      <c r="DK13" s="19">
        <f t="shared" si="77"/>
        <v>0</v>
      </c>
      <c r="DL13" s="20">
        <f t="shared" si="78"/>
        <v>592</v>
      </c>
      <c r="DM13" s="21">
        <f t="shared" si="79"/>
        <v>494</v>
      </c>
      <c r="DN13" s="8">
        <f t="shared" si="80"/>
        <v>1086</v>
      </c>
      <c r="DO13" s="22"/>
      <c r="DP13" s="8">
        <f t="shared" si="81"/>
        <v>0</v>
      </c>
      <c r="DQ13" s="8">
        <f t="shared" si="82"/>
        <v>0</v>
      </c>
      <c r="DR13" s="20">
        <f t="shared" si="83"/>
        <v>1086</v>
      </c>
      <c r="DS13" s="9">
        <f t="shared" si="84"/>
        <v>1086</v>
      </c>
      <c r="DT13" s="23">
        <f t="shared" si="85"/>
        <v>0</v>
      </c>
      <c r="DU13" s="23">
        <f t="shared" si="86"/>
        <v>0</v>
      </c>
      <c r="DV13" s="8">
        <f t="shared" si="87"/>
        <v>0</v>
      </c>
      <c r="DW13" s="8">
        <f t="shared" si="88"/>
        <v>0</v>
      </c>
      <c r="HC13" s="25">
        <v>3</v>
      </c>
      <c r="HD13" s="24" t="s">
        <v>62</v>
      </c>
    </row>
    <row r="14" spans="1:212" s="24" customFormat="1" ht="21" customHeight="1">
      <c r="A14" s="2">
        <v>11</v>
      </c>
      <c r="B14" s="2">
        <v>1881</v>
      </c>
      <c r="C14" s="3" t="s">
        <v>77</v>
      </c>
      <c r="D14" s="4" t="s">
        <v>66</v>
      </c>
      <c r="E14" s="5" t="s">
        <v>76</v>
      </c>
      <c r="F14" s="6">
        <v>1</v>
      </c>
      <c r="G14" s="7">
        <v>12</v>
      </c>
      <c r="H14" s="2">
        <v>10</v>
      </c>
      <c r="I14" s="8">
        <f t="shared" si="40"/>
        <v>22</v>
      </c>
      <c r="J14" s="6">
        <v>1</v>
      </c>
      <c r="K14" s="7">
        <v>10</v>
      </c>
      <c r="L14" s="2">
        <v>11</v>
      </c>
      <c r="M14" s="8">
        <f t="shared" si="41"/>
        <v>21</v>
      </c>
      <c r="N14" s="6">
        <v>1</v>
      </c>
      <c r="O14" s="7">
        <v>12</v>
      </c>
      <c r="P14" s="2">
        <v>12</v>
      </c>
      <c r="Q14" s="8">
        <f t="shared" si="42"/>
        <v>24</v>
      </c>
      <c r="R14" s="6">
        <v>1</v>
      </c>
      <c r="S14" s="7">
        <v>12</v>
      </c>
      <c r="T14" s="2">
        <v>12</v>
      </c>
      <c r="U14" s="8">
        <f t="shared" si="43"/>
        <v>24</v>
      </c>
      <c r="V14" s="6">
        <v>1</v>
      </c>
      <c r="W14" s="7">
        <v>16</v>
      </c>
      <c r="X14" s="2">
        <v>18</v>
      </c>
      <c r="Y14" s="8">
        <f t="shared" si="44"/>
        <v>34</v>
      </c>
      <c r="Z14" s="9">
        <f t="shared" si="45"/>
        <v>62</v>
      </c>
      <c r="AA14" s="10">
        <f t="shared" si="46"/>
        <v>63</v>
      </c>
      <c r="AB14" s="8">
        <f t="shared" si="47"/>
        <v>125</v>
      </c>
      <c r="AC14" s="6">
        <v>1</v>
      </c>
      <c r="AD14" s="7">
        <v>18</v>
      </c>
      <c r="AE14" s="2">
        <v>11</v>
      </c>
      <c r="AF14" s="11">
        <f t="shared" si="48"/>
        <v>29</v>
      </c>
      <c r="AG14" s="6">
        <v>1</v>
      </c>
      <c r="AH14" s="7">
        <v>19</v>
      </c>
      <c r="AI14" s="2">
        <v>12</v>
      </c>
      <c r="AJ14" s="8">
        <f t="shared" si="49"/>
        <v>31</v>
      </c>
      <c r="AK14" s="6">
        <v>1</v>
      </c>
      <c r="AL14" s="7">
        <v>12</v>
      </c>
      <c r="AM14" s="2">
        <v>13</v>
      </c>
      <c r="AN14" s="11">
        <f t="shared" si="50"/>
        <v>25</v>
      </c>
      <c r="AO14" s="9">
        <f t="shared" si="51"/>
        <v>49</v>
      </c>
      <c r="AP14" s="10">
        <f t="shared" si="52"/>
        <v>36</v>
      </c>
      <c r="AQ14" s="8">
        <f t="shared" si="53"/>
        <v>85</v>
      </c>
      <c r="AR14" s="6">
        <v>1</v>
      </c>
      <c r="AS14" s="7">
        <v>15</v>
      </c>
      <c r="AT14" s="2">
        <v>13</v>
      </c>
      <c r="AU14" s="8">
        <f t="shared" si="54"/>
        <v>28</v>
      </c>
      <c r="AV14" s="6">
        <v>1</v>
      </c>
      <c r="AW14" s="7">
        <v>13</v>
      </c>
      <c r="AX14" s="2">
        <v>7</v>
      </c>
      <c r="AY14" s="8">
        <f t="shared" si="55"/>
        <v>20</v>
      </c>
      <c r="AZ14" s="9">
        <f t="shared" si="56"/>
        <v>28</v>
      </c>
      <c r="BA14" s="10">
        <f t="shared" si="57"/>
        <v>20</v>
      </c>
      <c r="BB14" s="8">
        <f t="shared" si="58"/>
        <v>48</v>
      </c>
      <c r="BC14" s="6">
        <v>0</v>
      </c>
      <c r="BD14" s="2">
        <v>0</v>
      </c>
      <c r="BE14" s="6">
        <v>0</v>
      </c>
      <c r="BF14" s="2">
        <v>0</v>
      </c>
      <c r="BG14" s="6">
        <v>0</v>
      </c>
      <c r="BH14" s="2">
        <v>0</v>
      </c>
      <c r="BI14" s="12">
        <f t="shared" si="59"/>
        <v>0</v>
      </c>
      <c r="BJ14" s="7">
        <v>0</v>
      </c>
      <c r="BK14" s="2">
        <v>0</v>
      </c>
      <c r="BL14" s="12">
        <f t="shared" si="60"/>
        <v>0</v>
      </c>
      <c r="BM14" s="6">
        <v>0</v>
      </c>
      <c r="BN14" s="2">
        <v>0</v>
      </c>
      <c r="BO14" s="6">
        <v>0</v>
      </c>
      <c r="BP14" s="2">
        <v>0</v>
      </c>
      <c r="BQ14" s="6">
        <v>0</v>
      </c>
      <c r="BR14" s="2">
        <v>0</v>
      </c>
      <c r="BS14" s="12">
        <f t="shared" si="61"/>
        <v>0</v>
      </c>
      <c r="BT14" s="7">
        <v>0</v>
      </c>
      <c r="BU14" s="2">
        <v>0</v>
      </c>
      <c r="BV14" s="12">
        <f t="shared" si="62"/>
        <v>0</v>
      </c>
      <c r="BW14" s="9">
        <f t="shared" si="63"/>
        <v>0</v>
      </c>
      <c r="BX14" s="10">
        <f t="shared" si="64"/>
        <v>0</v>
      </c>
      <c r="BY14" s="8">
        <f t="shared" si="65"/>
        <v>0</v>
      </c>
      <c r="BZ14" s="13">
        <v>8</v>
      </c>
      <c r="CA14" s="2">
        <v>7</v>
      </c>
      <c r="CB14" s="13">
        <v>2</v>
      </c>
      <c r="CC14" s="2">
        <v>0</v>
      </c>
      <c r="CD14" s="13">
        <v>115</v>
      </c>
      <c r="CE14" s="2">
        <v>96</v>
      </c>
      <c r="CF14" s="13">
        <v>0</v>
      </c>
      <c r="CG14" s="2">
        <v>0</v>
      </c>
      <c r="CH14" s="13">
        <v>6</v>
      </c>
      <c r="CI14" s="2">
        <v>11</v>
      </c>
      <c r="CJ14" s="13">
        <v>8</v>
      </c>
      <c r="CK14" s="2">
        <v>5</v>
      </c>
      <c r="CL14" s="13">
        <v>0</v>
      </c>
      <c r="CM14" s="2">
        <v>0</v>
      </c>
      <c r="CN14" s="14">
        <f t="shared" si="66"/>
        <v>139</v>
      </c>
      <c r="CO14" s="14">
        <f t="shared" si="67"/>
        <v>119</v>
      </c>
      <c r="CP14" s="15">
        <f t="shared" si="68"/>
        <v>258</v>
      </c>
      <c r="CQ14" s="14">
        <f t="shared" si="69"/>
        <v>139</v>
      </c>
      <c r="CR14" s="14">
        <f t="shared" si="70"/>
        <v>119</v>
      </c>
      <c r="CS14" s="16">
        <f t="shared" si="71"/>
        <v>258</v>
      </c>
      <c r="CT14" s="17">
        <v>7</v>
      </c>
      <c r="CU14" s="18">
        <v>11</v>
      </c>
      <c r="CV14" s="19">
        <f t="shared" si="72"/>
        <v>18</v>
      </c>
      <c r="CW14" s="17">
        <v>0</v>
      </c>
      <c r="CX14" s="18">
        <v>1</v>
      </c>
      <c r="CY14" s="19">
        <f t="shared" si="73"/>
        <v>1</v>
      </c>
      <c r="CZ14" s="17">
        <v>18</v>
      </c>
      <c r="DA14" s="18">
        <v>11</v>
      </c>
      <c r="DB14" s="19">
        <f t="shared" si="74"/>
        <v>29</v>
      </c>
      <c r="DC14" s="17">
        <v>2</v>
      </c>
      <c r="DD14" s="18">
        <v>1</v>
      </c>
      <c r="DE14" s="19">
        <f t="shared" si="75"/>
        <v>3</v>
      </c>
      <c r="DF14" s="17">
        <v>112</v>
      </c>
      <c r="DG14" s="18">
        <v>95</v>
      </c>
      <c r="DH14" s="19">
        <f t="shared" si="76"/>
        <v>207</v>
      </c>
      <c r="DI14" s="17">
        <v>0</v>
      </c>
      <c r="DJ14" s="18">
        <v>0</v>
      </c>
      <c r="DK14" s="19">
        <f t="shared" si="77"/>
        <v>0</v>
      </c>
      <c r="DL14" s="20">
        <f t="shared" si="78"/>
        <v>139</v>
      </c>
      <c r="DM14" s="21">
        <f t="shared" si="79"/>
        <v>119</v>
      </c>
      <c r="DN14" s="8">
        <f t="shared" si="80"/>
        <v>258</v>
      </c>
      <c r="DO14" s="22"/>
      <c r="DP14" s="8">
        <f t="shared" si="81"/>
        <v>0</v>
      </c>
      <c r="DQ14" s="8">
        <f t="shared" si="82"/>
        <v>0</v>
      </c>
      <c r="DR14" s="20">
        <f t="shared" si="83"/>
        <v>258</v>
      </c>
      <c r="DS14" s="9">
        <f t="shared" si="84"/>
        <v>258</v>
      </c>
      <c r="DT14" s="23">
        <f t="shared" si="85"/>
        <v>0</v>
      </c>
      <c r="DU14" s="23">
        <f t="shared" si="86"/>
        <v>0</v>
      </c>
      <c r="DV14" s="8">
        <f t="shared" si="87"/>
        <v>0</v>
      </c>
      <c r="DW14" s="8">
        <f t="shared" si="88"/>
        <v>0</v>
      </c>
      <c r="HC14" s="25">
        <v>3</v>
      </c>
      <c r="HD14" s="24" t="s">
        <v>62</v>
      </c>
    </row>
    <row r="15" spans="1:212" s="24" customFormat="1" ht="21" customHeight="1">
      <c r="A15" s="2">
        <v>12</v>
      </c>
      <c r="B15" s="2">
        <v>2210</v>
      </c>
      <c r="C15" s="3" t="s">
        <v>78</v>
      </c>
      <c r="D15" s="4" t="s">
        <v>66</v>
      </c>
      <c r="E15" s="5" t="s">
        <v>76</v>
      </c>
      <c r="F15" s="6">
        <v>1</v>
      </c>
      <c r="G15" s="7">
        <v>13</v>
      </c>
      <c r="H15" s="2">
        <v>8</v>
      </c>
      <c r="I15" s="8">
        <f t="shared" si="40"/>
        <v>21</v>
      </c>
      <c r="J15" s="6">
        <v>1</v>
      </c>
      <c r="K15" s="7">
        <v>17</v>
      </c>
      <c r="L15" s="2">
        <v>11</v>
      </c>
      <c r="M15" s="8">
        <f t="shared" si="41"/>
        <v>28</v>
      </c>
      <c r="N15" s="6">
        <v>1</v>
      </c>
      <c r="O15" s="7">
        <v>20</v>
      </c>
      <c r="P15" s="2">
        <v>11</v>
      </c>
      <c r="Q15" s="8">
        <f t="shared" si="42"/>
        <v>31</v>
      </c>
      <c r="R15" s="6">
        <v>1</v>
      </c>
      <c r="S15" s="7">
        <v>15</v>
      </c>
      <c r="T15" s="2">
        <v>15</v>
      </c>
      <c r="U15" s="8">
        <f t="shared" si="43"/>
        <v>30</v>
      </c>
      <c r="V15" s="6">
        <v>1</v>
      </c>
      <c r="W15" s="7">
        <v>12</v>
      </c>
      <c r="X15" s="2">
        <v>10</v>
      </c>
      <c r="Y15" s="8">
        <f t="shared" si="44"/>
        <v>22</v>
      </c>
      <c r="Z15" s="9">
        <f t="shared" si="45"/>
        <v>77</v>
      </c>
      <c r="AA15" s="10">
        <f t="shared" si="46"/>
        <v>55</v>
      </c>
      <c r="AB15" s="8">
        <f t="shared" si="47"/>
        <v>132</v>
      </c>
      <c r="AC15" s="6">
        <v>1</v>
      </c>
      <c r="AD15" s="7">
        <v>14</v>
      </c>
      <c r="AE15" s="2">
        <v>8</v>
      </c>
      <c r="AF15" s="11">
        <f t="shared" si="48"/>
        <v>22</v>
      </c>
      <c r="AG15" s="6">
        <v>1</v>
      </c>
      <c r="AH15" s="7">
        <v>14</v>
      </c>
      <c r="AI15" s="2">
        <v>11</v>
      </c>
      <c r="AJ15" s="8">
        <f t="shared" si="49"/>
        <v>25</v>
      </c>
      <c r="AK15" s="6">
        <v>1</v>
      </c>
      <c r="AL15" s="7">
        <v>10</v>
      </c>
      <c r="AM15" s="2">
        <v>15</v>
      </c>
      <c r="AN15" s="11">
        <f t="shared" si="50"/>
        <v>25</v>
      </c>
      <c r="AO15" s="9">
        <f t="shared" si="51"/>
        <v>38</v>
      </c>
      <c r="AP15" s="10">
        <f t="shared" si="52"/>
        <v>34</v>
      </c>
      <c r="AQ15" s="8">
        <f t="shared" si="53"/>
        <v>72</v>
      </c>
      <c r="AR15" s="6">
        <v>1</v>
      </c>
      <c r="AS15" s="7">
        <v>11</v>
      </c>
      <c r="AT15" s="2">
        <v>3</v>
      </c>
      <c r="AU15" s="8">
        <f t="shared" si="54"/>
        <v>14</v>
      </c>
      <c r="AV15" s="6">
        <v>1</v>
      </c>
      <c r="AW15" s="7">
        <v>8</v>
      </c>
      <c r="AX15" s="2">
        <v>7</v>
      </c>
      <c r="AY15" s="8">
        <f t="shared" si="55"/>
        <v>15</v>
      </c>
      <c r="AZ15" s="9">
        <f t="shared" si="56"/>
        <v>19</v>
      </c>
      <c r="BA15" s="10">
        <f t="shared" si="57"/>
        <v>10</v>
      </c>
      <c r="BB15" s="8">
        <f t="shared" si="58"/>
        <v>29</v>
      </c>
      <c r="BC15" s="6">
        <v>0</v>
      </c>
      <c r="BD15" s="2">
        <v>0</v>
      </c>
      <c r="BE15" s="6">
        <v>0</v>
      </c>
      <c r="BF15" s="2">
        <v>0</v>
      </c>
      <c r="BG15" s="6">
        <v>0</v>
      </c>
      <c r="BH15" s="2">
        <v>0</v>
      </c>
      <c r="BI15" s="12">
        <f t="shared" si="59"/>
        <v>0</v>
      </c>
      <c r="BJ15" s="7">
        <v>0</v>
      </c>
      <c r="BK15" s="2">
        <v>0</v>
      </c>
      <c r="BL15" s="12">
        <f t="shared" si="60"/>
        <v>0</v>
      </c>
      <c r="BM15" s="6">
        <v>0</v>
      </c>
      <c r="BN15" s="2">
        <v>0</v>
      </c>
      <c r="BO15" s="6">
        <v>0</v>
      </c>
      <c r="BP15" s="2">
        <v>0</v>
      </c>
      <c r="BQ15" s="6">
        <v>0</v>
      </c>
      <c r="BR15" s="2">
        <v>0</v>
      </c>
      <c r="BS15" s="12">
        <f t="shared" si="61"/>
        <v>0</v>
      </c>
      <c r="BT15" s="7">
        <v>0</v>
      </c>
      <c r="BU15" s="2">
        <v>0</v>
      </c>
      <c r="BV15" s="12">
        <f t="shared" si="62"/>
        <v>0</v>
      </c>
      <c r="BW15" s="9">
        <f t="shared" si="63"/>
        <v>0</v>
      </c>
      <c r="BX15" s="10">
        <f t="shared" si="64"/>
        <v>0</v>
      </c>
      <c r="BY15" s="8">
        <f t="shared" si="65"/>
        <v>0</v>
      </c>
      <c r="BZ15" s="13">
        <v>8</v>
      </c>
      <c r="CA15" s="2">
        <v>3</v>
      </c>
      <c r="CB15" s="13">
        <v>1</v>
      </c>
      <c r="CC15" s="2">
        <v>0</v>
      </c>
      <c r="CD15" s="13">
        <v>121</v>
      </c>
      <c r="CE15" s="2">
        <v>95</v>
      </c>
      <c r="CF15" s="13">
        <v>0</v>
      </c>
      <c r="CG15" s="2">
        <v>0</v>
      </c>
      <c r="CH15" s="13">
        <v>3</v>
      </c>
      <c r="CI15" s="2">
        <v>1</v>
      </c>
      <c r="CJ15" s="13">
        <v>1</v>
      </c>
      <c r="CK15" s="2">
        <v>0</v>
      </c>
      <c r="CL15" s="13">
        <v>0</v>
      </c>
      <c r="CM15" s="2">
        <v>0</v>
      </c>
      <c r="CN15" s="14">
        <f t="shared" si="66"/>
        <v>134</v>
      </c>
      <c r="CO15" s="14">
        <f t="shared" si="67"/>
        <v>99</v>
      </c>
      <c r="CP15" s="15">
        <f t="shared" si="68"/>
        <v>233</v>
      </c>
      <c r="CQ15" s="14">
        <f t="shared" si="69"/>
        <v>134</v>
      </c>
      <c r="CR15" s="14">
        <f t="shared" si="70"/>
        <v>99</v>
      </c>
      <c r="CS15" s="16">
        <f t="shared" si="71"/>
        <v>233</v>
      </c>
      <c r="CT15" s="17">
        <v>14</v>
      </c>
      <c r="CU15" s="18">
        <v>11</v>
      </c>
      <c r="CV15" s="19">
        <f t="shared" si="72"/>
        <v>25</v>
      </c>
      <c r="CW15" s="17">
        <v>2</v>
      </c>
      <c r="CX15" s="18">
        <v>2</v>
      </c>
      <c r="CY15" s="19">
        <f t="shared" si="73"/>
        <v>4</v>
      </c>
      <c r="CZ15" s="17">
        <v>6</v>
      </c>
      <c r="DA15" s="18">
        <v>2</v>
      </c>
      <c r="DB15" s="19">
        <f t="shared" si="74"/>
        <v>8</v>
      </c>
      <c r="DC15" s="17">
        <v>0</v>
      </c>
      <c r="DD15" s="18">
        <v>1</v>
      </c>
      <c r="DE15" s="19">
        <f t="shared" si="75"/>
        <v>1</v>
      </c>
      <c r="DF15" s="17">
        <v>112</v>
      </c>
      <c r="DG15" s="18">
        <v>83</v>
      </c>
      <c r="DH15" s="19">
        <f t="shared" si="76"/>
        <v>195</v>
      </c>
      <c r="DI15" s="17">
        <v>0</v>
      </c>
      <c r="DJ15" s="18">
        <v>0</v>
      </c>
      <c r="DK15" s="19">
        <f t="shared" si="77"/>
        <v>0</v>
      </c>
      <c r="DL15" s="20">
        <f t="shared" si="78"/>
        <v>134</v>
      </c>
      <c r="DM15" s="21">
        <f t="shared" si="79"/>
        <v>99</v>
      </c>
      <c r="DN15" s="8">
        <f t="shared" si="80"/>
        <v>233</v>
      </c>
      <c r="DO15" s="22"/>
      <c r="DP15" s="8">
        <f t="shared" si="81"/>
        <v>0</v>
      </c>
      <c r="DQ15" s="8">
        <f t="shared" si="82"/>
        <v>0</v>
      </c>
      <c r="DR15" s="20">
        <f t="shared" si="83"/>
        <v>233</v>
      </c>
      <c r="DS15" s="9">
        <f t="shared" si="84"/>
        <v>233</v>
      </c>
      <c r="DT15" s="23">
        <f t="shared" si="85"/>
        <v>0</v>
      </c>
      <c r="DU15" s="23">
        <f t="shared" si="86"/>
        <v>0</v>
      </c>
      <c r="DV15" s="8">
        <f t="shared" si="87"/>
        <v>0</v>
      </c>
      <c r="DW15" s="8">
        <f t="shared" si="88"/>
        <v>0</v>
      </c>
      <c r="HC15" s="25">
        <v>3</v>
      </c>
      <c r="HD15" s="24" t="s">
        <v>62</v>
      </c>
    </row>
    <row r="16" spans="1:212" s="24" customFormat="1" ht="21" customHeight="1">
      <c r="A16" s="2">
        <v>13</v>
      </c>
      <c r="B16" s="2">
        <v>2154</v>
      </c>
      <c r="C16" s="3" t="s">
        <v>79</v>
      </c>
      <c r="D16" s="4" t="s">
        <v>66</v>
      </c>
      <c r="E16" s="5" t="s">
        <v>76</v>
      </c>
      <c r="F16" s="6">
        <v>1</v>
      </c>
      <c r="G16" s="7">
        <v>11</v>
      </c>
      <c r="H16" s="2">
        <v>19</v>
      </c>
      <c r="I16" s="8">
        <f t="shared" si="40"/>
        <v>30</v>
      </c>
      <c r="J16" s="6">
        <v>1</v>
      </c>
      <c r="K16" s="7">
        <v>13</v>
      </c>
      <c r="L16" s="2">
        <v>18</v>
      </c>
      <c r="M16" s="8">
        <f t="shared" si="41"/>
        <v>31</v>
      </c>
      <c r="N16" s="6">
        <v>1</v>
      </c>
      <c r="O16" s="7">
        <v>12</v>
      </c>
      <c r="P16" s="2">
        <v>13</v>
      </c>
      <c r="Q16" s="8">
        <f t="shared" si="42"/>
        <v>25</v>
      </c>
      <c r="R16" s="6">
        <v>1</v>
      </c>
      <c r="S16" s="7">
        <v>18</v>
      </c>
      <c r="T16" s="2">
        <v>17</v>
      </c>
      <c r="U16" s="8">
        <f t="shared" si="43"/>
        <v>35</v>
      </c>
      <c r="V16" s="6">
        <v>1</v>
      </c>
      <c r="W16" s="7">
        <v>17</v>
      </c>
      <c r="X16" s="2">
        <v>14</v>
      </c>
      <c r="Y16" s="8">
        <f t="shared" si="44"/>
        <v>31</v>
      </c>
      <c r="Z16" s="9">
        <f t="shared" si="45"/>
        <v>71</v>
      </c>
      <c r="AA16" s="10">
        <f t="shared" si="46"/>
        <v>81</v>
      </c>
      <c r="AB16" s="8">
        <f t="shared" si="47"/>
        <v>152</v>
      </c>
      <c r="AC16" s="6">
        <v>1</v>
      </c>
      <c r="AD16" s="7">
        <v>13</v>
      </c>
      <c r="AE16" s="2">
        <v>17</v>
      </c>
      <c r="AF16" s="11">
        <f t="shared" si="48"/>
        <v>30</v>
      </c>
      <c r="AG16" s="6">
        <v>1</v>
      </c>
      <c r="AH16" s="7">
        <v>16</v>
      </c>
      <c r="AI16" s="2">
        <v>17</v>
      </c>
      <c r="AJ16" s="8">
        <f t="shared" si="49"/>
        <v>33</v>
      </c>
      <c r="AK16" s="6">
        <v>1</v>
      </c>
      <c r="AL16" s="7">
        <v>20</v>
      </c>
      <c r="AM16" s="2">
        <v>21</v>
      </c>
      <c r="AN16" s="11">
        <f t="shared" si="50"/>
        <v>41</v>
      </c>
      <c r="AO16" s="9">
        <f t="shared" si="51"/>
        <v>49</v>
      </c>
      <c r="AP16" s="10">
        <f t="shared" si="52"/>
        <v>55</v>
      </c>
      <c r="AQ16" s="8">
        <f t="shared" si="53"/>
        <v>104</v>
      </c>
      <c r="AR16" s="6">
        <v>1</v>
      </c>
      <c r="AS16" s="7">
        <v>21</v>
      </c>
      <c r="AT16" s="2">
        <v>11</v>
      </c>
      <c r="AU16" s="8">
        <f t="shared" si="54"/>
        <v>32</v>
      </c>
      <c r="AV16" s="6">
        <v>1</v>
      </c>
      <c r="AW16" s="7">
        <v>22</v>
      </c>
      <c r="AX16" s="2">
        <v>14</v>
      </c>
      <c r="AY16" s="8">
        <f t="shared" si="55"/>
        <v>36</v>
      </c>
      <c r="AZ16" s="9">
        <f t="shared" si="56"/>
        <v>43</v>
      </c>
      <c r="BA16" s="10">
        <f t="shared" si="57"/>
        <v>25</v>
      </c>
      <c r="BB16" s="8">
        <f t="shared" si="58"/>
        <v>68</v>
      </c>
      <c r="BC16" s="6">
        <v>1</v>
      </c>
      <c r="BD16" s="2">
        <v>26</v>
      </c>
      <c r="BE16" s="6">
        <v>0</v>
      </c>
      <c r="BF16" s="2">
        <v>0</v>
      </c>
      <c r="BG16" s="6">
        <v>0</v>
      </c>
      <c r="BH16" s="2">
        <v>0</v>
      </c>
      <c r="BI16" s="12">
        <f t="shared" si="59"/>
        <v>26</v>
      </c>
      <c r="BJ16" s="7">
        <v>14</v>
      </c>
      <c r="BK16" s="2">
        <v>12</v>
      </c>
      <c r="BL16" s="12">
        <f t="shared" si="60"/>
        <v>26</v>
      </c>
      <c r="BM16" s="6">
        <v>1</v>
      </c>
      <c r="BN16" s="2">
        <v>22</v>
      </c>
      <c r="BO16" s="6">
        <v>0</v>
      </c>
      <c r="BP16" s="2">
        <v>0</v>
      </c>
      <c r="BQ16" s="6">
        <v>0</v>
      </c>
      <c r="BR16" s="2">
        <v>0</v>
      </c>
      <c r="BS16" s="12">
        <f t="shared" si="61"/>
        <v>22</v>
      </c>
      <c r="BT16" s="7">
        <v>14</v>
      </c>
      <c r="BU16" s="2">
        <v>8</v>
      </c>
      <c r="BV16" s="12">
        <f t="shared" si="62"/>
        <v>22</v>
      </c>
      <c r="BW16" s="9">
        <f t="shared" si="63"/>
        <v>28</v>
      </c>
      <c r="BX16" s="10">
        <f t="shared" si="64"/>
        <v>20</v>
      </c>
      <c r="BY16" s="8">
        <f t="shared" si="65"/>
        <v>48</v>
      </c>
      <c r="BZ16" s="13">
        <v>42</v>
      </c>
      <c r="CA16" s="2">
        <v>59</v>
      </c>
      <c r="CB16" s="13">
        <v>12</v>
      </c>
      <c r="CC16" s="2">
        <v>10</v>
      </c>
      <c r="CD16" s="13">
        <v>106</v>
      </c>
      <c r="CE16" s="2">
        <v>97</v>
      </c>
      <c r="CF16" s="13">
        <v>0</v>
      </c>
      <c r="CG16" s="2">
        <v>0</v>
      </c>
      <c r="CH16" s="13">
        <v>21</v>
      </c>
      <c r="CI16" s="2">
        <v>10</v>
      </c>
      <c r="CJ16" s="13">
        <v>10</v>
      </c>
      <c r="CK16" s="2">
        <v>5</v>
      </c>
      <c r="CL16" s="13">
        <v>0</v>
      </c>
      <c r="CM16" s="2">
        <v>0</v>
      </c>
      <c r="CN16" s="14">
        <f t="shared" si="66"/>
        <v>191</v>
      </c>
      <c r="CO16" s="14">
        <f t="shared" si="67"/>
        <v>181</v>
      </c>
      <c r="CP16" s="15">
        <f t="shared" si="68"/>
        <v>372</v>
      </c>
      <c r="CQ16" s="14">
        <f t="shared" si="69"/>
        <v>191</v>
      </c>
      <c r="CR16" s="14">
        <f t="shared" si="70"/>
        <v>181</v>
      </c>
      <c r="CS16" s="16">
        <f t="shared" si="71"/>
        <v>372</v>
      </c>
      <c r="CT16" s="17">
        <v>28</v>
      </c>
      <c r="CU16" s="18">
        <v>29</v>
      </c>
      <c r="CV16" s="19">
        <f t="shared" si="72"/>
        <v>57</v>
      </c>
      <c r="CW16" s="17">
        <v>20</v>
      </c>
      <c r="CX16" s="18">
        <v>18</v>
      </c>
      <c r="CY16" s="19">
        <f t="shared" si="73"/>
        <v>38</v>
      </c>
      <c r="CZ16" s="17">
        <v>8</v>
      </c>
      <c r="DA16" s="18">
        <v>8</v>
      </c>
      <c r="DB16" s="19">
        <f t="shared" si="74"/>
        <v>16</v>
      </c>
      <c r="DC16" s="17">
        <v>19</v>
      </c>
      <c r="DD16" s="18">
        <v>17</v>
      </c>
      <c r="DE16" s="19">
        <f t="shared" si="75"/>
        <v>36</v>
      </c>
      <c r="DF16" s="17">
        <v>42</v>
      </c>
      <c r="DG16" s="18">
        <v>32</v>
      </c>
      <c r="DH16" s="19">
        <f t="shared" si="76"/>
        <v>74</v>
      </c>
      <c r="DI16" s="17">
        <v>74</v>
      </c>
      <c r="DJ16" s="18">
        <v>77</v>
      </c>
      <c r="DK16" s="19">
        <f t="shared" si="77"/>
        <v>151</v>
      </c>
      <c r="DL16" s="20">
        <f t="shared" si="78"/>
        <v>191</v>
      </c>
      <c r="DM16" s="21">
        <f t="shared" si="79"/>
        <v>181</v>
      </c>
      <c r="DN16" s="8">
        <f t="shared" si="80"/>
        <v>372</v>
      </c>
      <c r="DO16" s="22"/>
      <c r="DP16" s="8">
        <f t="shared" si="81"/>
        <v>0</v>
      </c>
      <c r="DQ16" s="8">
        <f t="shared" si="82"/>
        <v>0</v>
      </c>
      <c r="DR16" s="20">
        <f t="shared" si="83"/>
        <v>372</v>
      </c>
      <c r="DS16" s="9">
        <f t="shared" si="84"/>
        <v>372</v>
      </c>
      <c r="DT16" s="23">
        <f t="shared" si="85"/>
        <v>0</v>
      </c>
      <c r="DU16" s="23">
        <f t="shared" si="86"/>
        <v>0</v>
      </c>
      <c r="DV16" s="8">
        <f t="shared" si="87"/>
        <v>0</v>
      </c>
      <c r="DW16" s="8">
        <f t="shared" si="88"/>
        <v>0</v>
      </c>
      <c r="HC16" s="25">
        <v>3</v>
      </c>
      <c r="HD16" s="24" t="s">
        <v>62</v>
      </c>
    </row>
    <row r="17" spans="1:212" s="24" customFormat="1" ht="21" customHeight="1">
      <c r="A17" s="2">
        <v>14</v>
      </c>
      <c r="B17" s="2">
        <v>2094</v>
      </c>
      <c r="C17" s="3" t="s">
        <v>80</v>
      </c>
      <c r="D17" s="4" t="s">
        <v>66</v>
      </c>
      <c r="E17" s="5" t="s">
        <v>81</v>
      </c>
      <c r="F17" s="6">
        <v>1</v>
      </c>
      <c r="G17" s="7">
        <v>27</v>
      </c>
      <c r="H17" s="2">
        <v>15</v>
      </c>
      <c r="I17" s="8">
        <f t="shared" si="40"/>
        <v>42</v>
      </c>
      <c r="J17" s="6">
        <v>1</v>
      </c>
      <c r="K17" s="7">
        <v>23</v>
      </c>
      <c r="L17" s="2">
        <v>22</v>
      </c>
      <c r="M17" s="8">
        <f t="shared" si="41"/>
        <v>45</v>
      </c>
      <c r="N17" s="6">
        <v>1</v>
      </c>
      <c r="O17" s="7">
        <v>22</v>
      </c>
      <c r="P17" s="2">
        <v>21</v>
      </c>
      <c r="Q17" s="8">
        <f t="shared" si="42"/>
        <v>43</v>
      </c>
      <c r="R17" s="6">
        <v>1</v>
      </c>
      <c r="S17" s="7">
        <v>20</v>
      </c>
      <c r="T17" s="2">
        <v>18</v>
      </c>
      <c r="U17" s="8">
        <f t="shared" si="43"/>
        <v>38</v>
      </c>
      <c r="V17" s="6">
        <v>1</v>
      </c>
      <c r="W17" s="7">
        <v>26</v>
      </c>
      <c r="X17" s="2">
        <v>18</v>
      </c>
      <c r="Y17" s="8">
        <f t="shared" si="44"/>
        <v>44</v>
      </c>
      <c r="Z17" s="9">
        <f t="shared" si="45"/>
        <v>118</v>
      </c>
      <c r="AA17" s="10">
        <f t="shared" si="46"/>
        <v>94</v>
      </c>
      <c r="AB17" s="8">
        <f t="shared" si="47"/>
        <v>212</v>
      </c>
      <c r="AC17" s="6">
        <v>1</v>
      </c>
      <c r="AD17" s="7">
        <v>18</v>
      </c>
      <c r="AE17" s="2">
        <v>21</v>
      </c>
      <c r="AF17" s="11">
        <f t="shared" si="48"/>
        <v>39</v>
      </c>
      <c r="AG17" s="6">
        <v>1</v>
      </c>
      <c r="AH17" s="7">
        <v>13</v>
      </c>
      <c r="AI17" s="2">
        <v>22</v>
      </c>
      <c r="AJ17" s="8">
        <f t="shared" si="49"/>
        <v>35</v>
      </c>
      <c r="AK17" s="6">
        <v>1</v>
      </c>
      <c r="AL17" s="7">
        <v>19</v>
      </c>
      <c r="AM17" s="2">
        <v>13</v>
      </c>
      <c r="AN17" s="11">
        <f t="shared" si="50"/>
        <v>32</v>
      </c>
      <c r="AO17" s="9">
        <f t="shared" si="51"/>
        <v>50</v>
      </c>
      <c r="AP17" s="10">
        <f t="shared" si="52"/>
        <v>56</v>
      </c>
      <c r="AQ17" s="8">
        <f t="shared" si="53"/>
        <v>106</v>
      </c>
      <c r="AR17" s="6">
        <v>1</v>
      </c>
      <c r="AS17" s="7">
        <v>16</v>
      </c>
      <c r="AT17" s="2">
        <v>17</v>
      </c>
      <c r="AU17" s="8">
        <f t="shared" si="54"/>
        <v>33</v>
      </c>
      <c r="AV17" s="6">
        <v>1</v>
      </c>
      <c r="AW17" s="7">
        <v>17</v>
      </c>
      <c r="AX17" s="2">
        <v>18</v>
      </c>
      <c r="AY17" s="8">
        <f t="shared" si="55"/>
        <v>35</v>
      </c>
      <c r="AZ17" s="9">
        <f t="shared" si="56"/>
        <v>33</v>
      </c>
      <c r="BA17" s="10">
        <f t="shared" si="57"/>
        <v>35</v>
      </c>
      <c r="BB17" s="8">
        <f t="shared" si="58"/>
        <v>68</v>
      </c>
      <c r="BC17" s="6">
        <v>0</v>
      </c>
      <c r="BD17" s="2">
        <v>0</v>
      </c>
      <c r="BE17" s="6">
        <v>1</v>
      </c>
      <c r="BF17" s="2">
        <v>9</v>
      </c>
      <c r="BG17" s="6">
        <v>0</v>
      </c>
      <c r="BH17" s="2">
        <v>0</v>
      </c>
      <c r="BI17" s="12">
        <f t="shared" si="59"/>
        <v>9</v>
      </c>
      <c r="BJ17" s="7">
        <v>5</v>
      </c>
      <c r="BK17" s="2">
        <v>4</v>
      </c>
      <c r="BL17" s="12">
        <f t="shared" si="60"/>
        <v>9</v>
      </c>
      <c r="BM17" s="6">
        <v>0</v>
      </c>
      <c r="BN17" s="2">
        <v>0</v>
      </c>
      <c r="BO17" s="6">
        <v>1</v>
      </c>
      <c r="BP17" s="2">
        <v>15</v>
      </c>
      <c r="BQ17" s="6">
        <v>0</v>
      </c>
      <c r="BR17" s="2">
        <v>0</v>
      </c>
      <c r="BS17" s="12">
        <f t="shared" si="61"/>
        <v>15</v>
      </c>
      <c r="BT17" s="7">
        <v>7</v>
      </c>
      <c r="BU17" s="2">
        <v>8</v>
      </c>
      <c r="BV17" s="12">
        <f t="shared" si="62"/>
        <v>15</v>
      </c>
      <c r="BW17" s="9">
        <f t="shared" si="63"/>
        <v>12</v>
      </c>
      <c r="BX17" s="10">
        <f t="shared" si="64"/>
        <v>12</v>
      </c>
      <c r="BY17" s="8">
        <f t="shared" si="65"/>
        <v>24</v>
      </c>
      <c r="BZ17" s="13">
        <v>64</v>
      </c>
      <c r="CA17" s="2">
        <v>64</v>
      </c>
      <c r="CB17" s="13">
        <v>42</v>
      </c>
      <c r="CC17" s="2">
        <v>17</v>
      </c>
      <c r="CD17" s="13">
        <v>59</v>
      </c>
      <c r="CE17" s="2">
        <v>71</v>
      </c>
      <c r="CF17" s="13">
        <v>2</v>
      </c>
      <c r="CG17" s="2">
        <v>0</v>
      </c>
      <c r="CH17" s="13">
        <v>45</v>
      </c>
      <c r="CI17" s="2">
        <v>43</v>
      </c>
      <c r="CJ17" s="13">
        <v>1</v>
      </c>
      <c r="CK17" s="2">
        <v>2</v>
      </c>
      <c r="CL17" s="13">
        <v>0</v>
      </c>
      <c r="CM17" s="2">
        <v>0</v>
      </c>
      <c r="CN17" s="14">
        <f t="shared" si="66"/>
        <v>213</v>
      </c>
      <c r="CO17" s="14">
        <f t="shared" si="67"/>
        <v>197</v>
      </c>
      <c r="CP17" s="15">
        <f t="shared" si="68"/>
        <v>410</v>
      </c>
      <c r="CQ17" s="14">
        <f t="shared" si="69"/>
        <v>213</v>
      </c>
      <c r="CR17" s="14">
        <f t="shared" si="70"/>
        <v>197</v>
      </c>
      <c r="CS17" s="16">
        <f t="shared" si="71"/>
        <v>410</v>
      </c>
      <c r="CT17" s="17">
        <v>59</v>
      </c>
      <c r="CU17" s="18">
        <v>54</v>
      </c>
      <c r="CV17" s="19">
        <f t="shared" si="72"/>
        <v>113</v>
      </c>
      <c r="CW17" s="17">
        <v>5</v>
      </c>
      <c r="CX17" s="18">
        <v>2</v>
      </c>
      <c r="CY17" s="19">
        <f t="shared" si="73"/>
        <v>7</v>
      </c>
      <c r="CZ17" s="17">
        <v>88</v>
      </c>
      <c r="DA17" s="18">
        <v>81</v>
      </c>
      <c r="DB17" s="19">
        <f t="shared" si="74"/>
        <v>169</v>
      </c>
      <c r="DC17" s="17">
        <v>3</v>
      </c>
      <c r="DD17" s="18">
        <v>1</v>
      </c>
      <c r="DE17" s="19">
        <f t="shared" si="75"/>
        <v>4</v>
      </c>
      <c r="DF17" s="17">
        <v>58</v>
      </c>
      <c r="DG17" s="18">
        <v>59</v>
      </c>
      <c r="DH17" s="19">
        <f t="shared" si="76"/>
        <v>117</v>
      </c>
      <c r="DI17" s="17">
        <v>0</v>
      </c>
      <c r="DJ17" s="18">
        <v>0</v>
      </c>
      <c r="DK17" s="19">
        <f t="shared" si="77"/>
        <v>0</v>
      </c>
      <c r="DL17" s="20">
        <f t="shared" si="78"/>
        <v>213</v>
      </c>
      <c r="DM17" s="21">
        <f t="shared" si="79"/>
        <v>197</v>
      </c>
      <c r="DN17" s="8">
        <f t="shared" si="80"/>
        <v>410</v>
      </c>
      <c r="DO17" s="22"/>
      <c r="DP17" s="8">
        <f t="shared" si="81"/>
        <v>0</v>
      </c>
      <c r="DQ17" s="8">
        <f t="shared" si="82"/>
        <v>0</v>
      </c>
      <c r="DR17" s="20">
        <f t="shared" si="83"/>
        <v>410</v>
      </c>
      <c r="DS17" s="9">
        <f t="shared" si="84"/>
        <v>410</v>
      </c>
      <c r="DT17" s="23">
        <f t="shared" si="85"/>
        <v>0</v>
      </c>
      <c r="DU17" s="23">
        <f t="shared" si="86"/>
        <v>0</v>
      </c>
      <c r="DV17" s="8">
        <f t="shared" si="87"/>
        <v>0</v>
      </c>
      <c r="DW17" s="8">
        <f t="shared" si="88"/>
        <v>0</v>
      </c>
      <c r="HC17" s="25">
        <v>3</v>
      </c>
      <c r="HD17" s="24" t="s">
        <v>62</v>
      </c>
    </row>
    <row r="18" spans="1:212" s="24" customFormat="1" ht="21" customHeight="1">
      <c r="A18" s="2">
        <v>15</v>
      </c>
      <c r="B18" s="2">
        <v>1857</v>
      </c>
      <c r="C18" s="3" t="s">
        <v>82</v>
      </c>
      <c r="D18" s="4" t="s">
        <v>66</v>
      </c>
      <c r="E18" s="5" t="s">
        <v>81</v>
      </c>
      <c r="F18" s="6">
        <v>1</v>
      </c>
      <c r="G18" s="7">
        <v>22</v>
      </c>
      <c r="H18" s="2">
        <v>26</v>
      </c>
      <c r="I18" s="8">
        <f t="shared" si="40"/>
        <v>48</v>
      </c>
      <c r="J18" s="6">
        <v>1</v>
      </c>
      <c r="K18" s="7">
        <v>15</v>
      </c>
      <c r="L18" s="2">
        <v>28</v>
      </c>
      <c r="M18" s="8">
        <f t="shared" si="41"/>
        <v>43</v>
      </c>
      <c r="N18" s="6">
        <v>1</v>
      </c>
      <c r="O18" s="7">
        <v>24</v>
      </c>
      <c r="P18" s="2">
        <v>30</v>
      </c>
      <c r="Q18" s="8">
        <f t="shared" si="42"/>
        <v>54</v>
      </c>
      <c r="R18" s="6">
        <v>1</v>
      </c>
      <c r="S18" s="7">
        <v>24</v>
      </c>
      <c r="T18" s="2">
        <v>22</v>
      </c>
      <c r="U18" s="8">
        <f t="shared" si="43"/>
        <v>46</v>
      </c>
      <c r="V18" s="6">
        <v>1</v>
      </c>
      <c r="W18" s="7">
        <v>24</v>
      </c>
      <c r="X18" s="2">
        <v>23</v>
      </c>
      <c r="Y18" s="8">
        <f t="shared" si="44"/>
        <v>47</v>
      </c>
      <c r="Z18" s="9">
        <v>109</v>
      </c>
      <c r="AA18" s="10">
        <v>129</v>
      </c>
      <c r="AB18" s="8">
        <f t="shared" si="47"/>
        <v>238</v>
      </c>
      <c r="AC18" s="6">
        <v>1</v>
      </c>
      <c r="AD18" s="7">
        <v>21</v>
      </c>
      <c r="AE18" s="2">
        <v>26</v>
      </c>
      <c r="AF18" s="11">
        <f t="shared" si="48"/>
        <v>47</v>
      </c>
      <c r="AG18" s="6">
        <v>1</v>
      </c>
      <c r="AH18" s="7">
        <v>29</v>
      </c>
      <c r="AI18" s="2">
        <v>20</v>
      </c>
      <c r="AJ18" s="8">
        <f t="shared" si="49"/>
        <v>49</v>
      </c>
      <c r="AK18" s="6">
        <v>1</v>
      </c>
      <c r="AL18" s="7">
        <v>24</v>
      </c>
      <c r="AM18" s="2">
        <v>27</v>
      </c>
      <c r="AN18" s="11">
        <f t="shared" si="50"/>
        <v>51</v>
      </c>
      <c r="AO18" s="9">
        <v>74</v>
      </c>
      <c r="AP18" s="10">
        <v>73</v>
      </c>
      <c r="AQ18" s="8">
        <f t="shared" si="53"/>
        <v>147</v>
      </c>
      <c r="AR18" s="6">
        <v>1</v>
      </c>
      <c r="AS18" s="7">
        <v>19</v>
      </c>
      <c r="AT18" s="2">
        <v>18</v>
      </c>
      <c r="AU18" s="8">
        <f t="shared" si="54"/>
        <v>37</v>
      </c>
      <c r="AV18" s="6">
        <v>1</v>
      </c>
      <c r="AW18" s="7">
        <v>19</v>
      </c>
      <c r="AX18" s="2">
        <v>22</v>
      </c>
      <c r="AY18" s="8">
        <f t="shared" si="55"/>
        <v>41</v>
      </c>
      <c r="AZ18" s="9">
        <v>38</v>
      </c>
      <c r="BA18" s="10">
        <v>40</v>
      </c>
      <c r="BB18" s="8">
        <f t="shared" si="58"/>
        <v>78</v>
      </c>
      <c r="BC18" s="6">
        <v>1</v>
      </c>
      <c r="BD18" s="2">
        <v>41</v>
      </c>
      <c r="BE18" s="6">
        <v>0</v>
      </c>
      <c r="BF18" s="2">
        <v>0</v>
      </c>
      <c r="BG18" s="6">
        <v>0</v>
      </c>
      <c r="BH18" s="2">
        <v>0</v>
      </c>
      <c r="BI18" s="12">
        <f t="shared" si="59"/>
        <v>41</v>
      </c>
      <c r="BJ18" s="7">
        <v>23</v>
      </c>
      <c r="BK18" s="2">
        <v>18</v>
      </c>
      <c r="BL18" s="12">
        <f t="shared" si="60"/>
        <v>41</v>
      </c>
      <c r="BM18" s="6">
        <v>1</v>
      </c>
      <c r="BN18" s="2">
        <v>38</v>
      </c>
      <c r="BO18" s="6">
        <v>0</v>
      </c>
      <c r="BP18" s="2">
        <v>0</v>
      </c>
      <c r="BQ18" s="6">
        <v>0</v>
      </c>
      <c r="BR18" s="2">
        <v>0</v>
      </c>
      <c r="BS18" s="12">
        <f t="shared" si="61"/>
        <v>38</v>
      </c>
      <c r="BT18" s="7">
        <v>15</v>
      </c>
      <c r="BU18" s="2">
        <v>23</v>
      </c>
      <c r="BV18" s="12">
        <f t="shared" si="62"/>
        <v>38</v>
      </c>
      <c r="BW18" s="9">
        <f t="shared" ref="BW18" si="89">SUM(BJ18,BT18)</f>
        <v>38</v>
      </c>
      <c r="BX18" s="10">
        <f t="shared" ref="BX18" si="90">SUM(BK18,BU18)</f>
        <v>41</v>
      </c>
      <c r="BY18" s="8">
        <f t="shared" ref="BY18" si="91">SUM(BI18,BS18)</f>
        <v>79</v>
      </c>
      <c r="BZ18" s="13">
        <v>109</v>
      </c>
      <c r="CA18" s="2">
        <v>114</v>
      </c>
      <c r="CB18" s="13">
        <v>53</v>
      </c>
      <c r="CC18" s="2">
        <v>59</v>
      </c>
      <c r="CD18" s="13">
        <v>41</v>
      </c>
      <c r="CE18" s="2">
        <v>44</v>
      </c>
      <c r="CF18" s="13">
        <v>0</v>
      </c>
      <c r="CG18" s="2">
        <v>1</v>
      </c>
      <c r="CH18" s="13">
        <v>33</v>
      </c>
      <c r="CI18" s="2">
        <v>37</v>
      </c>
      <c r="CJ18" s="13">
        <v>7</v>
      </c>
      <c r="CK18" s="2">
        <v>3</v>
      </c>
      <c r="CL18" s="13">
        <v>16</v>
      </c>
      <c r="CM18" s="2">
        <v>25</v>
      </c>
      <c r="CN18" s="14">
        <f t="shared" ref="CN18" si="92">SUM(BZ18,CB18,CD18,CF18,CH18,CJ18,CL18)</f>
        <v>259</v>
      </c>
      <c r="CO18" s="14">
        <f t="shared" ref="CO18" si="93">SUM(CA18,CC18,CE18,CG18,CI18,CK18,CM18)</f>
        <v>283</v>
      </c>
      <c r="CP18" s="15">
        <f t="shared" ref="CP18" si="94">SUM(CN18:CO18)</f>
        <v>542</v>
      </c>
      <c r="CQ18" s="14">
        <f t="shared" ref="CQ18" si="95">SUM(Z18,AO18,AZ18,BW18)</f>
        <v>259</v>
      </c>
      <c r="CR18" s="14">
        <f t="shared" ref="CR18" si="96">SUM(AA18,AP18,BA18,BX18)</f>
        <v>283</v>
      </c>
      <c r="CS18" s="16">
        <f t="shared" ref="CS18" si="97">SUM(I18,M18,Q18,U18,Y18,AF18,AJ18,AN18,AU18,AY18,BI18,BS18)</f>
        <v>542</v>
      </c>
      <c r="CT18" s="17">
        <v>92</v>
      </c>
      <c r="CU18" s="18">
        <v>94</v>
      </c>
      <c r="CV18" s="19">
        <f t="shared" si="72"/>
        <v>186</v>
      </c>
      <c r="CW18" s="17">
        <v>4</v>
      </c>
      <c r="CX18" s="18">
        <v>6</v>
      </c>
      <c r="CY18" s="19">
        <f t="shared" si="73"/>
        <v>10</v>
      </c>
      <c r="CZ18" s="17">
        <v>116</v>
      </c>
      <c r="DA18" s="18">
        <v>118</v>
      </c>
      <c r="DB18" s="19">
        <f t="shared" si="74"/>
        <v>234</v>
      </c>
      <c r="DC18" s="17">
        <v>4</v>
      </c>
      <c r="DD18" s="18">
        <v>0</v>
      </c>
      <c r="DE18" s="19">
        <f t="shared" si="75"/>
        <v>4</v>
      </c>
      <c r="DF18" s="17">
        <v>43</v>
      </c>
      <c r="DG18" s="18">
        <v>65</v>
      </c>
      <c r="DH18" s="19">
        <f t="shared" si="76"/>
        <v>108</v>
      </c>
      <c r="DI18" s="17">
        <v>0</v>
      </c>
      <c r="DJ18" s="18">
        <v>0</v>
      </c>
      <c r="DK18" s="19">
        <f t="shared" si="77"/>
        <v>0</v>
      </c>
      <c r="DL18" s="20">
        <f t="shared" ref="DL18" si="98">SUM(CT18+CW18+CZ18+DC18+DF18+DI18)</f>
        <v>259</v>
      </c>
      <c r="DM18" s="21">
        <f t="shared" ref="DM18" si="99">SUM(CU18+CX18+DA18+DD18+DG18+DJ18)</f>
        <v>283</v>
      </c>
      <c r="DN18" s="8">
        <f t="shared" ref="DN18" si="100">SUM(DL18:DM18)</f>
        <v>542</v>
      </c>
      <c r="DO18" s="22"/>
      <c r="DP18" s="8">
        <v>0</v>
      </c>
      <c r="DQ18" s="8">
        <v>0</v>
      </c>
      <c r="DR18" s="20">
        <v>542</v>
      </c>
      <c r="DS18" s="9">
        <v>542</v>
      </c>
      <c r="DT18" s="23">
        <v>0</v>
      </c>
      <c r="DU18" s="23">
        <v>0</v>
      </c>
      <c r="DV18" s="8">
        <v>0</v>
      </c>
      <c r="DW18" s="8">
        <v>0</v>
      </c>
      <c r="HC18" s="25">
        <v>3</v>
      </c>
      <c r="HD18" s="24" t="s">
        <v>62</v>
      </c>
    </row>
    <row r="19" spans="1:212" s="24" customFormat="1" ht="21" customHeight="1">
      <c r="A19" s="2">
        <v>16</v>
      </c>
      <c r="B19" s="2">
        <v>1874</v>
      </c>
      <c r="C19" s="3" t="s">
        <v>83</v>
      </c>
      <c r="D19" s="4" t="s">
        <v>66</v>
      </c>
      <c r="E19" s="5" t="s">
        <v>81</v>
      </c>
      <c r="F19" s="6">
        <v>1</v>
      </c>
      <c r="G19" s="7">
        <v>31</v>
      </c>
      <c r="H19" s="2">
        <v>13</v>
      </c>
      <c r="I19" s="8">
        <f t="shared" si="40"/>
        <v>44</v>
      </c>
      <c r="J19" s="6">
        <v>1</v>
      </c>
      <c r="K19" s="7">
        <v>23</v>
      </c>
      <c r="L19" s="2">
        <v>19</v>
      </c>
      <c r="M19" s="8">
        <f t="shared" si="41"/>
        <v>42</v>
      </c>
      <c r="N19" s="6">
        <v>1</v>
      </c>
      <c r="O19" s="7">
        <v>25</v>
      </c>
      <c r="P19" s="2">
        <v>20</v>
      </c>
      <c r="Q19" s="8">
        <f t="shared" si="42"/>
        <v>45</v>
      </c>
      <c r="R19" s="6">
        <v>2</v>
      </c>
      <c r="S19" s="7">
        <v>51</v>
      </c>
      <c r="T19" s="2">
        <v>36</v>
      </c>
      <c r="U19" s="8">
        <f t="shared" si="43"/>
        <v>87</v>
      </c>
      <c r="V19" s="6">
        <v>2</v>
      </c>
      <c r="W19" s="7">
        <v>42</v>
      </c>
      <c r="X19" s="2">
        <v>44</v>
      </c>
      <c r="Y19" s="8">
        <f t="shared" si="44"/>
        <v>86</v>
      </c>
      <c r="Z19" s="9">
        <f t="shared" si="45"/>
        <v>172</v>
      </c>
      <c r="AA19" s="10">
        <f t="shared" si="46"/>
        <v>132</v>
      </c>
      <c r="AB19" s="8">
        <f t="shared" si="47"/>
        <v>304</v>
      </c>
      <c r="AC19" s="6">
        <v>2</v>
      </c>
      <c r="AD19" s="7">
        <v>47</v>
      </c>
      <c r="AE19" s="2">
        <v>35</v>
      </c>
      <c r="AF19" s="11">
        <f t="shared" si="48"/>
        <v>82</v>
      </c>
      <c r="AG19" s="6">
        <v>1</v>
      </c>
      <c r="AH19" s="7">
        <v>25</v>
      </c>
      <c r="AI19" s="2">
        <v>20</v>
      </c>
      <c r="AJ19" s="8">
        <f t="shared" si="49"/>
        <v>45</v>
      </c>
      <c r="AK19" s="6">
        <v>1</v>
      </c>
      <c r="AL19" s="7">
        <v>21</v>
      </c>
      <c r="AM19" s="2">
        <v>30</v>
      </c>
      <c r="AN19" s="11">
        <f t="shared" si="50"/>
        <v>51</v>
      </c>
      <c r="AO19" s="9">
        <f t="shared" si="51"/>
        <v>93</v>
      </c>
      <c r="AP19" s="10">
        <f t="shared" si="52"/>
        <v>85</v>
      </c>
      <c r="AQ19" s="8">
        <f t="shared" si="53"/>
        <v>178</v>
      </c>
      <c r="AR19" s="6">
        <v>1</v>
      </c>
      <c r="AS19" s="7">
        <v>17</v>
      </c>
      <c r="AT19" s="2">
        <v>30</v>
      </c>
      <c r="AU19" s="8">
        <f t="shared" si="54"/>
        <v>47</v>
      </c>
      <c r="AV19" s="6">
        <v>1</v>
      </c>
      <c r="AW19" s="7">
        <v>31</v>
      </c>
      <c r="AX19" s="2">
        <v>15</v>
      </c>
      <c r="AY19" s="8">
        <f t="shared" si="55"/>
        <v>46</v>
      </c>
      <c r="AZ19" s="9">
        <f t="shared" si="56"/>
        <v>48</v>
      </c>
      <c r="BA19" s="10">
        <f t="shared" si="57"/>
        <v>45</v>
      </c>
      <c r="BB19" s="8">
        <f t="shared" si="58"/>
        <v>93</v>
      </c>
      <c r="BC19" s="6">
        <v>1</v>
      </c>
      <c r="BD19" s="2">
        <v>41</v>
      </c>
      <c r="BE19" s="6">
        <v>0</v>
      </c>
      <c r="BF19" s="2">
        <v>0</v>
      </c>
      <c r="BG19" s="6">
        <v>0</v>
      </c>
      <c r="BH19" s="2">
        <v>0</v>
      </c>
      <c r="BI19" s="12">
        <f t="shared" si="59"/>
        <v>41</v>
      </c>
      <c r="BJ19" s="7">
        <v>23</v>
      </c>
      <c r="BK19" s="2">
        <v>18</v>
      </c>
      <c r="BL19" s="12">
        <f t="shared" si="60"/>
        <v>41</v>
      </c>
      <c r="BM19" s="6">
        <v>1</v>
      </c>
      <c r="BN19" s="2">
        <v>36</v>
      </c>
      <c r="BO19" s="6">
        <v>0</v>
      </c>
      <c r="BP19" s="2">
        <v>0</v>
      </c>
      <c r="BQ19" s="6">
        <v>0</v>
      </c>
      <c r="BR19" s="2">
        <v>0</v>
      </c>
      <c r="BS19" s="12">
        <f t="shared" si="61"/>
        <v>36</v>
      </c>
      <c r="BT19" s="7">
        <v>17</v>
      </c>
      <c r="BU19" s="2">
        <v>19</v>
      </c>
      <c r="BV19" s="12">
        <f t="shared" si="62"/>
        <v>36</v>
      </c>
      <c r="BW19" s="9">
        <f t="shared" si="63"/>
        <v>40</v>
      </c>
      <c r="BX19" s="10">
        <f t="shared" si="64"/>
        <v>37</v>
      </c>
      <c r="BY19" s="8">
        <f t="shared" si="65"/>
        <v>77</v>
      </c>
      <c r="BZ19" s="13">
        <v>112</v>
      </c>
      <c r="CA19" s="2">
        <v>92</v>
      </c>
      <c r="CB19" s="13">
        <v>46</v>
      </c>
      <c r="CC19" s="2">
        <v>49</v>
      </c>
      <c r="CD19" s="13">
        <v>45</v>
      </c>
      <c r="CE19" s="2">
        <v>26</v>
      </c>
      <c r="CF19" s="13">
        <v>2</v>
      </c>
      <c r="CG19" s="2">
        <v>0</v>
      </c>
      <c r="CH19" s="13">
        <v>134</v>
      </c>
      <c r="CI19" s="2">
        <v>122</v>
      </c>
      <c r="CJ19" s="13">
        <v>14</v>
      </c>
      <c r="CK19" s="2">
        <v>10</v>
      </c>
      <c r="CL19" s="13">
        <v>0</v>
      </c>
      <c r="CM19" s="2">
        <v>0</v>
      </c>
      <c r="CN19" s="14">
        <f t="shared" si="66"/>
        <v>353</v>
      </c>
      <c r="CO19" s="14">
        <f t="shared" si="67"/>
        <v>299</v>
      </c>
      <c r="CP19" s="15">
        <f t="shared" si="68"/>
        <v>652</v>
      </c>
      <c r="CQ19" s="14">
        <f t="shared" si="69"/>
        <v>353</v>
      </c>
      <c r="CR19" s="14">
        <f t="shared" si="70"/>
        <v>299</v>
      </c>
      <c r="CS19" s="16">
        <f t="shared" si="71"/>
        <v>652</v>
      </c>
      <c r="CT19" s="17">
        <v>32</v>
      </c>
      <c r="CU19" s="18">
        <v>33</v>
      </c>
      <c r="CV19" s="19">
        <f t="shared" si="72"/>
        <v>65</v>
      </c>
      <c r="CW19" s="17">
        <v>1</v>
      </c>
      <c r="CX19" s="18">
        <v>2</v>
      </c>
      <c r="CY19" s="19">
        <f t="shared" si="73"/>
        <v>3</v>
      </c>
      <c r="CZ19" s="17">
        <v>227</v>
      </c>
      <c r="DA19" s="18">
        <v>171</v>
      </c>
      <c r="DB19" s="19">
        <f t="shared" si="74"/>
        <v>398</v>
      </c>
      <c r="DC19" s="17">
        <v>3</v>
      </c>
      <c r="DD19" s="18">
        <v>4</v>
      </c>
      <c r="DE19" s="19">
        <f t="shared" si="75"/>
        <v>7</v>
      </c>
      <c r="DF19" s="17">
        <v>90</v>
      </c>
      <c r="DG19" s="18">
        <v>89</v>
      </c>
      <c r="DH19" s="19">
        <f t="shared" si="76"/>
        <v>179</v>
      </c>
      <c r="DI19" s="17">
        <v>0</v>
      </c>
      <c r="DJ19" s="18">
        <v>0</v>
      </c>
      <c r="DK19" s="19">
        <f t="shared" si="77"/>
        <v>0</v>
      </c>
      <c r="DL19" s="20">
        <f t="shared" si="78"/>
        <v>353</v>
      </c>
      <c r="DM19" s="21">
        <f t="shared" si="79"/>
        <v>299</v>
      </c>
      <c r="DN19" s="8">
        <f t="shared" si="80"/>
        <v>652</v>
      </c>
      <c r="DO19" s="22"/>
      <c r="DP19" s="8">
        <f t="shared" si="81"/>
        <v>0</v>
      </c>
      <c r="DQ19" s="8">
        <f t="shared" si="82"/>
        <v>0</v>
      </c>
      <c r="DR19" s="20">
        <f t="shared" si="83"/>
        <v>652</v>
      </c>
      <c r="DS19" s="9">
        <f t="shared" si="84"/>
        <v>652</v>
      </c>
      <c r="DT19" s="23">
        <f t="shared" si="85"/>
        <v>0</v>
      </c>
      <c r="DU19" s="23">
        <f t="shared" si="86"/>
        <v>0</v>
      </c>
      <c r="DV19" s="8">
        <f t="shared" si="87"/>
        <v>0</v>
      </c>
      <c r="DW19" s="8">
        <f t="shared" si="88"/>
        <v>0</v>
      </c>
      <c r="HC19" s="25">
        <v>3</v>
      </c>
      <c r="HD19" s="24" t="s">
        <v>62</v>
      </c>
    </row>
    <row r="20" spans="1:212" s="24" customFormat="1" ht="21" customHeight="1">
      <c r="A20" s="2">
        <v>17</v>
      </c>
      <c r="B20" s="2">
        <v>1854</v>
      </c>
      <c r="C20" s="3" t="s">
        <v>84</v>
      </c>
      <c r="D20" s="4" t="s">
        <v>66</v>
      </c>
      <c r="E20" s="5" t="s">
        <v>81</v>
      </c>
      <c r="F20" s="6">
        <v>4</v>
      </c>
      <c r="G20" s="7">
        <v>90</v>
      </c>
      <c r="H20" s="2">
        <v>101</v>
      </c>
      <c r="I20" s="8">
        <f t="shared" si="40"/>
        <v>191</v>
      </c>
      <c r="J20" s="6">
        <v>4</v>
      </c>
      <c r="K20" s="7">
        <v>87</v>
      </c>
      <c r="L20" s="2">
        <v>88</v>
      </c>
      <c r="M20" s="8">
        <f t="shared" si="41"/>
        <v>175</v>
      </c>
      <c r="N20" s="6">
        <v>4</v>
      </c>
      <c r="O20" s="7">
        <v>88</v>
      </c>
      <c r="P20" s="2">
        <v>107</v>
      </c>
      <c r="Q20" s="8">
        <f t="shared" si="42"/>
        <v>195</v>
      </c>
      <c r="R20" s="6">
        <v>4</v>
      </c>
      <c r="S20" s="7">
        <v>102</v>
      </c>
      <c r="T20" s="2">
        <v>104</v>
      </c>
      <c r="U20" s="8">
        <f t="shared" si="43"/>
        <v>206</v>
      </c>
      <c r="V20" s="6">
        <v>4</v>
      </c>
      <c r="W20" s="7">
        <v>88</v>
      </c>
      <c r="X20" s="2">
        <v>107</v>
      </c>
      <c r="Y20" s="8">
        <f t="shared" si="44"/>
        <v>195</v>
      </c>
      <c r="Z20" s="9">
        <f t="shared" si="45"/>
        <v>455</v>
      </c>
      <c r="AA20" s="10">
        <f t="shared" si="46"/>
        <v>507</v>
      </c>
      <c r="AB20" s="8">
        <f t="shared" si="47"/>
        <v>962</v>
      </c>
      <c r="AC20" s="6">
        <v>4</v>
      </c>
      <c r="AD20" s="7">
        <v>98</v>
      </c>
      <c r="AE20" s="2">
        <v>103</v>
      </c>
      <c r="AF20" s="11">
        <f t="shared" si="48"/>
        <v>201</v>
      </c>
      <c r="AG20" s="6">
        <v>4</v>
      </c>
      <c r="AH20" s="7">
        <v>111</v>
      </c>
      <c r="AI20" s="2">
        <v>90</v>
      </c>
      <c r="AJ20" s="8">
        <f t="shared" si="49"/>
        <v>201</v>
      </c>
      <c r="AK20" s="6">
        <v>4</v>
      </c>
      <c r="AL20" s="7">
        <v>107</v>
      </c>
      <c r="AM20" s="2">
        <v>94</v>
      </c>
      <c r="AN20" s="11">
        <f t="shared" si="50"/>
        <v>201</v>
      </c>
      <c r="AO20" s="9">
        <f t="shared" si="51"/>
        <v>316</v>
      </c>
      <c r="AP20" s="10">
        <f t="shared" si="52"/>
        <v>287</v>
      </c>
      <c r="AQ20" s="8">
        <f t="shared" si="53"/>
        <v>603</v>
      </c>
      <c r="AR20" s="6">
        <v>4</v>
      </c>
      <c r="AS20" s="7">
        <v>100</v>
      </c>
      <c r="AT20" s="2">
        <v>99</v>
      </c>
      <c r="AU20" s="8">
        <f t="shared" si="54"/>
        <v>199</v>
      </c>
      <c r="AV20" s="6">
        <v>4</v>
      </c>
      <c r="AW20" s="7">
        <v>76</v>
      </c>
      <c r="AX20" s="2">
        <v>104</v>
      </c>
      <c r="AY20" s="8">
        <f t="shared" si="55"/>
        <v>180</v>
      </c>
      <c r="AZ20" s="9">
        <f t="shared" si="56"/>
        <v>176</v>
      </c>
      <c r="BA20" s="10">
        <f t="shared" si="57"/>
        <v>203</v>
      </c>
      <c r="BB20" s="8">
        <f t="shared" si="58"/>
        <v>379</v>
      </c>
      <c r="BC20" s="6">
        <v>2</v>
      </c>
      <c r="BD20" s="2">
        <v>106</v>
      </c>
      <c r="BE20" s="6">
        <v>1</v>
      </c>
      <c r="BF20" s="2">
        <v>43</v>
      </c>
      <c r="BG20" s="6">
        <v>2</v>
      </c>
      <c r="BH20" s="2">
        <v>102</v>
      </c>
      <c r="BI20" s="12">
        <f t="shared" si="59"/>
        <v>251</v>
      </c>
      <c r="BJ20" s="7">
        <v>145</v>
      </c>
      <c r="BK20" s="2">
        <v>106</v>
      </c>
      <c r="BL20" s="12">
        <f t="shared" si="60"/>
        <v>251</v>
      </c>
      <c r="BM20" s="6">
        <v>2</v>
      </c>
      <c r="BN20" s="2">
        <v>85</v>
      </c>
      <c r="BO20" s="6">
        <v>1</v>
      </c>
      <c r="BP20" s="2">
        <v>30</v>
      </c>
      <c r="BQ20" s="6">
        <v>1</v>
      </c>
      <c r="BR20" s="2">
        <v>62</v>
      </c>
      <c r="BS20" s="12">
        <f t="shared" si="61"/>
        <v>177</v>
      </c>
      <c r="BT20" s="7">
        <v>71</v>
      </c>
      <c r="BU20" s="2">
        <v>106</v>
      </c>
      <c r="BV20" s="12">
        <f t="shared" si="62"/>
        <v>177</v>
      </c>
      <c r="BW20" s="9">
        <f t="shared" si="63"/>
        <v>216</v>
      </c>
      <c r="BX20" s="10">
        <f t="shared" si="64"/>
        <v>212</v>
      </c>
      <c r="BY20" s="8">
        <f t="shared" si="65"/>
        <v>428</v>
      </c>
      <c r="BZ20" s="13">
        <v>555</v>
      </c>
      <c r="CA20" s="2">
        <v>613</v>
      </c>
      <c r="CB20" s="13">
        <v>208</v>
      </c>
      <c r="CC20" s="2">
        <v>225</v>
      </c>
      <c r="CD20" s="13">
        <v>127</v>
      </c>
      <c r="CE20" s="2">
        <v>134</v>
      </c>
      <c r="CF20" s="13">
        <v>4</v>
      </c>
      <c r="CG20" s="2">
        <v>4</v>
      </c>
      <c r="CH20" s="13">
        <v>233</v>
      </c>
      <c r="CI20" s="2">
        <v>203</v>
      </c>
      <c r="CJ20" s="13">
        <v>20</v>
      </c>
      <c r="CK20" s="2">
        <v>22</v>
      </c>
      <c r="CL20" s="13">
        <v>16</v>
      </c>
      <c r="CM20" s="2">
        <v>8</v>
      </c>
      <c r="CN20" s="14">
        <f t="shared" si="66"/>
        <v>1163</v>
      </c>
      <c r="CO20" s="14">
        <f t="shared" si="67"/>
        <v>1209</v>
      </c>
      <c r="CP20" s="15">
        <f t="shared" si="68"/>
        <v>2372</v>
      </c>
      <c r="CQ20" s="14">
        <f t="shared" si="69"/>
        <v>1163</v>
      </c>
      <c r="CR20" s="14">
        <f t="shared" si="70"/>
        <v>1209</v>
      </c>
      <c r="CS20" s="16">
        <f t="shared" si="71"/>
        <v>2372</v>
      </c>
      <c r="CT20" s="17">
        <v>384</v>
      </c>
      <c r="CU20" s="18">
        <v>341</v>
      </c>
      <c r="CV20" s="19">
        <f t="shared" si="72"/>
        <v>725</v>
      </c>
      <c r="CW20" s="17">
        <v>74</v>
      </c>
      <c r="CX20" s="18">
        <v>58</v>
      </c>
      <c r="CY20" s="19">
        <f t="shared" si="73"/>
        <v>132</v>
      </c>
      <c r="CZ20" s="17">
        <v>407</v>
      </c>
      <c r="DA20" s="18">
        <v>433</v>
      </c>
      <c r="DB20" s="19">
        <f t="shared" si="74"/>
        <v>840</v>
      </c>
      <c r="DC20" s="17">
        <v>16</v>
      </c>
      <c r="DD20" s="18">
        <v>34</v>
      </c>
      <c r="DE20" s="19">
        <f t="shared" si="75"/>
        <v>50</v>
      </c>
      <c r="DF20" s="17">
        <v>282</v>
      </c>
      <c r="DG20" s="18">
        <v>343</v>
      </c>
      <c r="DH20" s="19">
        <f t="shared" si="76"/>
        <v>625</v>
      </c>
      <c r="DI20" s="17"/>
      <c r="DJ20" s="18"/>
      <c r="DK20" s="19">
        <f t="shared" si="77"/>
        <v>0</v>
      </c>
      <c r="DL20" s="20">
        <f t="shared" si="78"/>
        <v>1163</v>
      </c>
      <c r="DM20" s="21">
        <f t="shared" si="79"/>
        <v>1209</v>
      </c>
      <c r="DN20" s="8">
        <f t="shared" si="80"/>
        <v>2372</v>
      </c>
      <c r="DO20" s="22"/>
      <c r="DP20" s="8">
        <f t="shared" si="81"/>
        <v>0</v>
      </c>
      <c r="DQ20" s="8">
        <f t="shared" si="82"/>
        <v>0</v>
      </c>
      <c r="DR20" s="20">
        <f t="shared" si="83"/>
        <v>2372</v>
      </c>
      <c r="DS20" s="9">
        <f t="shared" si="84"/>
        <v>2372</v>
      </c>
      <c r="DT20" s="23">
        <f t="shared" si="85"/>
        <v>0</v>
      </c>
      <c r="DU20" s="23">
        <f t="shared" si="86"/>
        <v>0</v>
      </c>
      <c r="DV20" s="8">
        <f t="shared" si="87"/>
        <v>0</v>
      </c>
      <c r="DW20" s="8">
        <f t="shared" si="88"/>
        <v>0</v>
      </c>
      <c r="HC20" s="25">
        <v>3</v>
      </c>
      <c r="HD20" s="24" t="s">
        <v>62</v>
      </c>
    </row>
    <row r="21" spans="1:212" s="24" customFormat="1" ht="21" customHeight="1">
      <c r="A21" s="2">
        <v>18</v>
      </c>
      <c r="B21" s="2">
        <v>2206</v>
      </c>
      <c r="C21" s="3" t="s">
        <v>85</v>
      </c>
      <c r="D21" s="4" t="s">
        <v>66</v>
      </c>
      <c r="E21" s="5" t="s">
        <v>81</v>
      </c>
      <c r="F21" s="6">
        <v>1</v>
      </c>
      <c r="G21" s="7">
        <v>22</v>
      </c>
      <c r="H21" s="2">
        <v>21</v>
      </c>
      <c r="I21" s="8">
        <f t="shared" si="40"/>
        <v>43</v>
      </c>
      <c r="J21" s="6">
        <v>1</v>
      </c>
      <c r="K21" s="7">
        <v>24</v>
      </c>
      <c r="L21" s="2">
        <v>20</v>
      </c>
      <c r="M21" s="8">
        <f t="shared" si="41"/>
        <v>44</v>
      </c>
      <c r="N21" s="6">
        <v>1</v>
      </c>
      <c r="O21" s="7">
        <v>20</v>
      </c>
      <c r="P21" s="2">
        <v>24</v>
      </c>
      <c r="Q21" s="8">
        <f t="shared" si="42"/>
        <v>44</v>
      </c>
      <c r="R21" s="6">
        <v>1</v>
      </c>
      <c r="S21" s="7">
        <v>18</v>
      </c>
      <c r="T21" s="2">
        <v>24</v>
      </c>
      <c r="U21" s="8">
        <f t="shared" si="43"/>
        <v>42</v>
      </c>
      <c r="V21" s="6">
        <v>1</v>
      </c>
      <c r="W21" s="7">
        <v>21</v>
      </c>
      <c r="X21" s="2">
        <v>24</v>
      </c>
      <c r="Y21" s="8">
        <f t="shared" si="44"/>
        <v>45</v>
      </c>
      <c r="Z21" s="9">
        <f t="shared" si="45"/>
        <v>105</v>
      </c>
      <c r="AA21" s="10">
        <f t="shared" si="46"/>
        <v>113</v>
      </c>
      <c r="AB21" s="8">
        <f t="shared" si="47"/>
        <v>218</v>
      </c>
      <c r="AC21" s="6">
        <v>1</v>
      </c>
      <c r="AD21" s="7">
        <v>18</v>
      </c>
      <c r="AE21" s="2">
        <v>24</v>
      </c>
      <c r="AF21" s="11">
        <f t="shared" si="48"/>
        <v>42</v>
      </c>
      <c r="AG21" s="6">
        <v>1</v>
      </c>
      <c r="AH21" s="7">
        <v>24</v>
      </c>
      <c r="AI21" s="2">
        <v>16</v>
      </c>
      <c r="AJ21" s="8">
        <f t="shared" si="49"/>
        <v>40</v>
      </c>
      <c r="AK21" s="6">
        <v>1</v>
      </c>
      <c r="AL21" s="7">
        <v>21</v>
      </c>
      <c r="AM21" s="2">
        <v>21</v>
      </c>
      <c r="AN21" s="11">
        <f t="shared" si="50"/>
        <v>42</v>
      </c>
      <c r="AO21" s="9">
        <f t="shared" si="51"/>
        <v>63</v>
      </c>
      <c r="AP21" s="10">
        <f t="shared" si="52"/>
        <v>61</v>
      </c>
      <c r="AQ21" s="8">
        <f t="shared" si="53"/>
        <v>124</v>
      </c>
      <c r="AR21" s="6">
        <v>1</v>
      </c>
      <c r="AS21" s="7">
        <v>27</v>
      </c>
      <c r="AT21" s="2">
        <v>23</v>
      </c>
      <c r="AU21" s="8">
        <f t="shared" si="54"/>
        <v>50</v>
      </c>
      <c r="AV21" s="6">
        <v>1</v>
      </c>
      <c r="AW21" s="7">
        <v>18</v>
      </c>
      <c r="AX21" s="2">
        <v>17</v>
      </c>
      <c r="AY21" s="8">
        <f t="shared" si="55"/>
        <v>35</v>
      </c>
      <c r="AZ21" s="9">
        <f t="shared" si="56"/>
        <v>45</v>
      </c>
      <c r="BA21" s="10">
        <f t="shared" si="57"/>
        <v>40</v>
      </c>
      <c r="BB21" s="8">
        <f t="shared" si="58"/>
        <v>85</v>
      </c>
      <c r="BC21" s="6">
        <v>1</v>
      </c>
      <c r="BD21" s="2">
        <v>38</v>
      </c>
      <c r="BE21" s="6">
        <v>0</v>
      </c>
      <c r="BF21" s="2">
        <v>0</v>
      </c>
      <c r="BG21" s="6">
        <v>0</v>
      </c>
      <c r="BH21" s="2">
        <v>0</v>
      </c>
      <c r="BI21" s="12">
        <f t="shared" si="59"/>
        <v>38</v>
      </c>
      <c r="BJ21" s="7">
        <v>25</v>
      </c>
      <c r="BK21" s="2">
        <v>13</v>
      </c>
      <c r="BL21" s="12">
        <f t="shared" si="60"/>
        <v>38</v>
      </c>
      <c r="BM21" s="6">
        <v>1</v>
      </c>
      <c r="BN21" s="2">
        <v>28</v>
      </c>
      <c r="BO21" s="6">
        <v>0</v>
      </c>
      <c r="BP21" s="2">
        <v>0</v>
      </c>
      <c r="BQ21" s="6">
        <v>0</v>
      </c>
      <c r="BR21" s="2">
        <v>0</v>
      </c>
      <c r="BS21" s="12">
        <f t="shared" si="61"/>
        <v>28</v>
      </c>
      <c r="BT21" s="7">
        <v>13</v>
      </c>
      <c r="BU21" s="2">
        <v>15</v>
      </c>
      <c r="BV21" s="12">
        <f t="shared" si="62"/>
        <v>28</v>
      </c>
      <c r="BW21" s="9">
        <f t="shared" si="63"/>
        <v>38</v>
      </c>
      <c r="BX21" s="10">
        <f t="shared" si="64"/>
        <v>28</v>
      </c>
      <c r="BY21" s="8">
        <f t="shared" si="65"/>
        <v>66</v>
      </c>
      <c r="BZ21" s="13">
        <v>55</v>
      </c>
      <c r="CA21" s="2">
        <v>54</v>
      </c>
      <c r="CB21" s="13">
        <v>52</v>
      </c>
      <c r="CC21" s="2">
        <v>46</v>
      </c>
      <c r="CD21" s="13">
        <v>73</v>
      </c>
      <c r="CE21" s="2">
        <v>64</v>
      </c>
      <c r="CF21" s="13">
        <v>0</v>
      </c>
      <c r="CG21" s="2">
        <v>1</v>
      </c>
      <c r="CH21" s="13">
        <v>52</v>
      </c>
      <c r="CI21" s="2">
        <v>56</v>
      </c>
      <c r="CJ21" s="13">
        <v>11</v>
      </c>
      <c r="CK21" s="2">
        <v>11</v>
      </c>
      <c r="CL21" s="13">
        <v>8</v>
      </c>
      <c r="CM21" s="2">
        <v>10</v>
      </c>
      <c r="CN21" s="14">
        <f t="shared" si="66"/>
        <v>251</v>
      </c>
      <c r="CO21" s="14">
        <f t="shared" si="67"/>
        <v>242</v>
      </c>
      <c r="CP21" s="15">
        <f t="shared" si="68"/>
        <v>493</v>
      </c>
      <c r="CQ21" s="14">
        <f t="shared" si="69"/>
        <v>251</v>
      </c>
      <c r="CR21" s="14">
        <f t="shared" si="70"/>
        <v>242</v>
      </c>
      <c r="CS21" s="16">
        <f t="shared" si="71"/>
        <v>493</v>
      </c>
      <c r="CT21" s="17">
        <v>22</v>
      </c>
      <c r="CU21" s="18">
        <v>18</v>
      </c>
      <c r="CV21" s="19">
        <f t="shared" si="72"/>
        <v>40</v>
      </c>
      <c r="CW21" s="17">
        <v>26</v>
      </c>
      <c r="CX21" s="18">
        <v>34</v>
      </c>
      <c r="CY21" s="19">
        <f t="shared" si="73"/>
        <v>60</v>
      </c>
      <c r="CZ21" s="17">
        <v>4</v>
      </c>
      <c r="DA21" s="18">
        <v>6</v>
      </c>
      <c r="DB21" s="19">
        <f t="shared" si="74"/>
        <v>10</v>
      </c>
      <c r="DC21" s="17">
        <v>118</v>
      </c>
      <c r="DD21" s="18">
        <v>119</v>
      </c>
      <c r="DE21" s="19">
        <f t="shared" si="75"/>
        <v>237</v>
      </c>
      <c r="DF21" s="17">
        <v>5</v>
      </c>
      <c r="DG21" s="18">
        <v>4</v>
      </c>
      <c r="DH21" s="19">
        <f t="shared" si="76"/>
        <v>9</v>
      </c>
      <c r="DI21" s="17">
        <v>76</v>
      </c>
      <c r="DJ21" s="18">
        <v>61</v>
      </c>
      <c r="DK21" s="19">
        <f t="shared" si="77"/>
        <v>137</v>
      </c>
      <c r="DL21" s="20">
        <f t="shared" si="78"/>
        <v>251</v>
      </c>
      <c r="DM21" s="21">
        <f t="shared" si="79"/>
        <v>242</v>
      </c>
      <c r="DN21" s="8">
        <f t="shared" si="80"/>
        <v>493</v>
      </c>
      <c r="DO21" s="22"/>
      <c r="DP21" s="8">
        <f t="shared" si="81"/>
        <v>0</v>
      </c>
      <c r="DQ21" s="8">
        <f t="shared" si="82"/>
        <v>0</v>
      </c>
      <c r="DR21" s="20">
        <f t="shared" si="83"/>
        <v>493</v>
      </c>
      <c r="DS21" s="9">
        <f t="shared" si="84"/>
        <v>493</v>
      </c>
      <c r="DT21" s="23">
        <f t="shared" si="85"/>
        <v>0</v>
      </c>
      <c r="DU21" s="23">
        <f t="shared" si="86"/>
        <v>0</v>
      </c>
      <c r="DV21" s="8">
        <f t="shared" si="87"/>
        <v>0</v>
      </c>
      <c r="DW21" s="8">
        <f t="shared" si="88"/>
        <v>0</v>
      </c>
      <c r="HC21" s="25">
        <v>3</v>
      </c>
      <c r="HD21" s="24" t="s">
        <v>62</v>
      </c>
    </row>
    <row r="22" spans="1:212" s="24" customFormat="1" ht="21" customHeight="1">
      <c r="A22" s="2">
        <v>19</v>
      </c>
      <c r="B22" s="2">
        <v>1855</v>
      </c>
      <c r="C22" s="3" t="s">
        <v>86</v>
      </c>
      <c r="D22" s="4" t="s">
        <v>66</v>
      </c>
      <c r="E22" s="5" t="s">
        <v>81</v>
      </c>
      <c r="F22" s="6">
        <v>2</v>
      </c>
      <c r="G22" s="7">
        <v>48</v>
      </c>
      <c r="H22" s="2">
        <v>56</v>
      </c>
      <c r="I22" s="8">
        <f t="shared" si="40"/>
        <v>104</v>
      </c>
      <c r="J22" s="6">
        <v>2</v>
      </c>
      <c r="K22" s="7">
        <v>42</v>
      </c>
      <c r="L22" s="2">
        <v>52</v>
      </c>
      <c r="M22" s="8">
        <f t="shared" si="41"/>
        <v>94</v>
      </c>
      <c r="N22" s="6">
        <v>2</v>
      </c>
      <c r="O22" s="7">
        <v>48</v>
      </c>
      <c r="P22" s="2">
        <v>46</v>
      </c>
      <c r="Q22" s="8">
        <f t="shared" si="42"/>
        <v>94</v>
      </c>
      <c r="R22" s="6">
        <v>2</v>
      </c>
      <c r="S22" s="7">
        <v>42</v>
      </c>
      <c r="T22" s="2">
        <v>52</v>
      </c>
      <c r="U22" s="8">
        <f t="shared" si="43"/>
        <v>94</v>
      </c>
      <c r="V22" s="6">
        <v>2</v>
      </c>
      <c r="W22" s="7">
        <v>42</v>
      </c>
      <c r="X22" s="2">
        <v>57</v>
      </c>
      <c r="Y22" s="8">
        <f t="shared" si="44"/>
        <v>99</v>
      </c>
      <c r="Z22" s="9">
        <f t="shared" si="45"/>
        <v>222</v>
      </c>
      <c r="AA22" s="10">
        <f t="shared" si="46"/>
        <v>263</v>
      </c>
      <c r="AB22" s="8">
        <f t="shared" si="47"/>
        <v>485</v>
      </c>
      <c r="AC22" s="6">
        <v>2</v>
      </c>
      <c r="AD22" s="7">
        <v>37</v>
      </c>
      <c r="AE22" s="2">
        <v>57</v>
      </c>
      <c r="AF22" s="11">
        <f t="shared" si="48"/>
        <v>94</v>
      </c>
      <c r="AG22" s="6">
        <v>2</v>
      </c>
      <c r="AH22" s="7">
        <v>44</v>
      </c>
      <c r="AI22" s="2">
        <v>53</v>
      </c>
      <c r="AJ22" s="8">
        <f t="shared" si="49"/>
        <v>97</v>
      </c>
      <c r="AK22" s="6">
        <v>2</v>
      </c>
      <c r="AL22" s="7">
        <v>48</v>
      </c>
      <c r="AM22" s="2">
        <v>47</v>
      </c>
      <c r="AN22" s="11">
        <f t="shared" si="50"/>
        <v>95</v>
      </c>
      <c r="AO22" s="9">
        <f t="shared" si="51"/>
        <v>129</v>
      </c>
      <c r="AP22" s="10">
        <f t="shared" si="52"/>
        <v>157</v>
      </c>
      <c r="AQ22" s="8">
        <f t="shared" si="53"/>
        <v>286</v>
      </c>
      <c r="AR22" s="6">
        <v>2</v>
      </c>
      <c r="AS22" s="7">
        <v>44</v>
      </c>
      <c r="AT22" s="2">
        <v>50</v>
      </c>
      <c r="AU22" s="8">
        <f t="shared" si="54"/>
        <v>94</v>
      </c>
      <c r="AV22" s="6">
        <v>2</v>
      </c>
      <c r="AW22" s="7">
        <v>48</v>
      </c>
      <c r="AX22" s="2">
        <v>43</v>
      </c>
      <c r="AY22" s="8">
        <f t="shared" si="55"/>
        <v>91</v>
      </c>
      <c r="AZ22" s="9">
        <f t="shared" si="56"/>
        <v>92</v>
      </c>
      <c r="BA22" s="10">
        <f t="shared" si="57"/>
        <v>93</v>
      </c>
      <c r="BB22" s="8">
        <f t="shared" si="58"/>
        <v>185</v>
      </c>
      <c r="BC22" s="6">
        <v>1</v>
      </c>
      <c r="BD22" s="2">
        <v>47</v>
      </c>
      <c r="BE22" s="6">
        <v>1</v>
      </c>
      <c r="BF22" s="2">
        <v>8</v>
      </c>
      <c r="BG22" s="6">
        <v>1</v>
      </c>
      <c r="BH22" s="2">
        <v>51</v>
      </c>
      <c r="BI22" s="12">
        <f t="shared" si="59"/>
        <v>106</v>
      </c>
      <c r="BJ22" s="7">
        <v>47</v>
      </c>
      <c r="BK22" s="2">
        <v>59</v>
      </c>
      <c r="BL22" s="12">
        <f t="shared" si="60"/>
        <v>106</v>
      </c>
      <c r="BM22" s="6">
        <v>1</v>
      </c>
      <c r="BN22" s="2">
        <v>49</v>
      </c>
      <c r="BO22" s="6">
        <v>1</v>
      </c>
      <c r="BP22" s="2">
        <v>2</v>
      </c>
      <c r="BQ22" s="6">
        <v>1</v>
      </c>
      <c r="BR22" s="2">
        <v>29</v>
      </c>
      <c r="BS22" s="12">
        <f t="shared" si="61"/>
        <v>80</v>
      </c>
      <c r="BT22" s="7">
        <v>41</v>
      </c>
      <c r="BU22" s="2">
        <v>39</v>
      </c>
      <c r="BV22" s="12">
        <f t="shared" si="62"/>
        <v>80</v>
      </c>
      <c r="BW22" s="9">
        <f t="shared" si="63"/>
        <v>88</v>
      </c>
      <c r="BX22" s="10">
        <f t="shared" si="64"/>
        <v>98</v>
      </c>
      <c r="BY22" s="8">
        <f t="shared" si="65"/>
        <v>186</v>
      </c>
      <c r="BZ22" s="13">
        <v>226</v>
      </c>
      <c r="CA22" s="2">
        <v>283</v>
      </c>
      <c r="CB22" s="13">
        <v>126</v>
      </c>
      <c r="CC22" s="2">
        <v>141</v>
      </c>
      <c r="CD22" s="13">
        <v>48</v>
      </c>
      <c r="CE22" s="2">
        <v>41</v>
      </c>
      <c r="CF22" s="13">
        <v>1</v>
      </c>
      <c r="CG22" s="2">
        <v>1</v>
      </c>
      <c r="CH22" s="13">
        <v>116</v>
      </c>
      <c r="CI22" s="2">
        <v>125</v>
      </c>
      <c r="CJ22" s="13">
        <v>8</v>
      </c>
      <c r="CK22" s="2">
        <v>15</v>
      </c>
      <c r="CL22" s="13">
        <v>6</v>
      </c>
      <c r="CM22" s="2">
        <v>5</v>
      </c>
      <c r="CN22" s="14">
        <f t="shared" si="66"/>
        <v>531</v>
      </c>
      <c r="CO22" s="14">
        <f t="shared" si="67"/>
        <v>611</v>
      </c>
      <c r="CP22" s="15">
        <f t="shared" si="68"/>
        <v>1142</v>
      </c>
      <c r="CQ22" s="14">
        <f t="shared" si="69"/>
        <v>531</v>
      </c>
      <c r="CR22" s="14">
        <f t="shared" si="70"/>
        <v>611</v>
      </c>
      <c r="CS22" s="16">
        <f t="shared" si="71"/>
        <v>1142</v>
      </c>
      <c r="CT22" s="17">
        <v>88</v>
      </c>
      <c r="CU22" s="18">
        <v>84</v>
      </c>
      <c r="CV22" s="19">
        <f t="shared" si="72"/>
        <v>172</v>
      </c>
      <c r="CW22" s="17">
        <v>156</v>
      </c>
      <c r="CX22" s="18">
        <v>153</v>
      </c>
      <c r="CY22" s="19">
        <f t="shared" si="73"/>
        <v>309</v>
      </c>
      <c r="CZ22" s="17">
        <v>55</v>
      </c>
      <c r="DA22" s="18">
        <v>54</v>
      </c>
      <c r="DB22" s="19">
        <f t="shared" si="74"/>
        <v>109</v>
      </c>
      <c r="DC22" s="17">
        <v>100</v>
      </c>
      <c r="DD22" s="18">
        <v>128</v>
      </c>
      <c r="DE22" s="19">
        <f t="shared" si="75"/>
        <v>228</v>
      </c>
      <c r="DF22" s="17">
        <v>22</v>
      </c>
      <c r="DG22" s="18">
        <v>32</v>
      </c>
      <c r="DH22" s="19">
        <f t="shared" si="76"/>
        <v>54</v>
      </c>
      <c r="DI22" s="17">
        <v>110</v>
      </c>
      <c r="DJ22" s="18">
        <v>160</v>
      </c>
      <c r="DK22" s="19">
        <f t="shared" si="77"/>
        <v>270</v>
      </c>
      <c r="DL22" s="20">
        <f t="shared" si="78"/>
        <v>531</v>
      </c>
      <c r="DM22" s="21">
        <f t="shared" si="79"/>
        <v>611</v>
      </c>
      <c r="DN22" s="8">
        <f t="shared" si="80"/>
        <v>1142</v>
      </c>
      <c r="DO22" s="22"/>
      <c r="DP22" s="8">
        <f t="shared" si="81"/>
        <v>0</v>
      </c>
      <c r="DQ22" s="8">
        <f t="shared" si="82"/>
        <v>0</v>
      </c>
      <c r="DR22" s="20">
        <f t="shared" si="83"/>
        <v>1142</v>
      </c>
      <c r="DS22" s="9">
        <f t="shared" si="84"/>
        <v>1142</v>
      </c>
      <c r="DT22" s="23">
        <f t="shared" si="85"/>
        <v>0</v>
      </c>
      <c r="DU22" s="23">
        <f t="shared" si="86"/>
        <v>0</v>
      </c>
      <c r="DV22" s="8">
        <f t="shared" si="87"/>
        <v>0</v>
      </c>
      <c r="DW22" s="8">
        <f t="shared" si="88"/>
        <v>0</v>
      </c>
      <c r="HC22" s="25">
        <v>3</v>
      </c>
      <c r="HD22" s="24" t="s">
        <v>62</v>
      </c>
    </row>
    <row r="23" spans="1:212" s="24" customFormat="1" ht="21" customHeight="1">
      <c r="A23" s="2">
        <v>20</v>
      </c>
      <c r="B23" s="2">
        <v>2208</v>
      </c>
      <c r="C23" s="3" t="s">
        <v>87</v>
      </c>
      <c r="D23" s="4" t="s">
        <v>66</v>
      </c>
      <c r="E23" s="5" t="s">
        <v>81</v>
      </c>
      <c r="F23" s="6">
        <v>1</v>
      </c>
      <c r="G23" s="7">
        <v>19</v>
      </c>
      <c r="H23" s="2">
        <v>17</v>
      </c>
      <c r="I23" s="8">
        <f t="shared" si="40"/>
        <v>36</v>
      </c>
      <c r="J23" s="6">
        <v>1</v>
      </c>
      <c r="K23" s="7">
        <v>21</v>
      </c>
      <c r="L23" s="2">
        <v>11</v>
      </c>
      <c r="M23" s="8">
        <f t="shared" si="41"/>
        <v>32</v>
      </c>
      <c r="N23" s="6">
        <v>1</v>
      </c>
      <c r="O23" s="7">
        <v>15</v>
      </c>
      <c r="P23" s="2">
        <v>21</v>
      </c>
      <c r="Q23" s="8">
        <f t="shared" si="42"/>
        <v>36</v>
      </c>
      <c r="R23" s="6">
        <v>1</v>
      </c>
      <c r="S23" s="7">
        <v>17</v>
      </c>
      <c r="T23" s="2">
        <v>16</v>
      </c>
      <c r="U23" s="8">
        <f t="shared" si="43"/>
        <v>33</v>
      </c>
      <c r="V23" s="6">
        <v>1</v>
      </c>
      <c r="W23" s="7">
        <v>20</v>
      </c>
      <c r="X23" s="2">
        <v>13</v>
      </c>
      <c r="Y23" s="8">
        <f t="shared" si="44"/>
        <v>33</v>
      </c>
      <c r="Z23" s="9">
        <f t="shared" si="45"/>
        <v>92</v>
      </c>
      <c r="AA23" s="10">
        <f t="shared" si="46"/>
        <v>78</v>
      </c>
      <c r="AB23" s="8">
        <f t="shared" si="47"/>
        <v>170</v>
      </c>
      <c r="AC23" s="6">
        <v>1</v>
      </c>
      <c r="AD23" s="7">
        <v>22</v>
      </c>
      <c r="AE23" s="2">
        <v>16</v>
      </c>
      <c r="AF23" s="11">
        <f t="shared" si="48"/>
        <v>38</v>
      </c>
      <c r="AG23" s="6">
        <v>1</v>
      </c>
      <c r="AH23" s="7">
        <v>20</v>
      </c>
      <c r="AI23" s="2">
        <v>23</v>
      </c>
      <c r="AJ23" s="8">
        <f t="shared" si="49"/>
        <v>43</v>
      </c>
      <c r="AK23" s="6">
        <v>1</v>
      </c>
      <c r="AL23" s="7">
        <v>21</v>
      </c>
      <c r="AM23" s="2">
        <v>13</v>
      </c>
      <c r="AN23" s="11">
        <f t="shared" si="50"/>
        <v>34</v>
      </c>
      <c r="AO23" s="9">
        <f t="shared" si="51"/>
        <v>63</v>
      </c>
      <c r="AP23" s="10">
        <f t="shared" si="52"/>
        <v>52</v>
      </c>
      <c r="AQ23" s="8">
        <f t="shared" si="53"/>
        <v>115</v>
      </c>
      <c r="AR23" s="6">
        <v>1</v>
      </c>
      <c r="AS23" s="7">
        <v>15</v>
      </c>
      <c r="AT23" s="2">
        <v>16</v>
      </c>
      <c r="AU23" s="8">
        <f t="shared" si="54"/>
        <v>31</v>
      </c>
      <c r="AV23" s="6">
        <v>1</v>
      </c>
      <c r="AW23" s="7">
        <v>18</v>
      </c>
      <c r="AX23" s="2">
        <v>13</v>
      </c>
      <c r="AY23" s="8">
        <f t="shared" si="55"/>
        <v>31</v>
      </c>
      <c r="AZ23" s="9">
        <f t="shared" si="56"/>
        <v>33</v>
      </c>
      <c r="BA23" s="10">
        <f t="shared" si="57"/>
        <v>29</v>
      </c>
      <c r="BB23" s="8">
        <f t="shared" si="58"/>
        <v>62</v>
      </c>
      <c r="BC23" s="6">
        <v>0</v>
      </c>
      <c r="BD23" s="2">
        <v>0</v>
      </c>
      <c r="BE23" s="6">
        <v>0</v>
      </c>
      <c r="BF23" s="2">
        <v>0</v>
      </c>
      <c r="BG23" s="6">
        <v>0</v>
      </c>
      <c r="BH23" s="2">
        <v>0</v>
      </c>
      <c r="BI23" s="12">
        <f t="shared" si="59"/>
        <v>0</v>
      </c>
      <c r="BJ23" s="7">
        <v>0</v>
      </c>
      <c r="BK23" s="2">
        <v>0</v>
      </c>
      <c r="BL23" s="12">
        <f t="shared" si="60"/>
        <v>0</v>
      </c>
      <c r="BM23" s="6">
        <v>0</v>
      </c>
      <c r="BN23" s="2">
        <v>0</v>
      </c>
      <c r="BO23" s="6">
        <v>0</v>
      </c>
      <c r="BP23" s="2">
        <v>0</v>
      </c>
      <c r="BQ23" s="6">
        <v>0</v>
      </c>
      <c r="BR23" s="2">
        <v>0</v>
      </c>
      <c r="BS23" s="12">
        <f t="shared" si="61"/>
        <v>0</v>
      </c>
      <c r="BT23" s="7">
        <v>0</v>
      </c>
      <c r="BU23" s="2">
        <v>0</v>
      </c>
      <c r="BV23" s="12">
        <f t="shared" si="62"/>
        <v>0</v>
      </c>
      <c r="BW23" s="9">
        <f t="shared" si="63"/>
        <v>0</v>
      </c>
      <c r="BX23" s="10">
        <f t="shared" si="64"/>
        <v>0</v>
      </c>
      <c r="BY23" s="8">
        <f t="shared" si="65"/>
        <v>0</v>
      </c>
      <c r="BZ23" s="13">
        <v>68</v>
      </c>
      <c r="CA23" s="2">
        <v>65</v>
      </c>
      <c r="CB23" s="13">
        <v>50</v>
      </c>
      <c r="CC23" s="2">
        <v>29</v>
      </c>
      <c r="CD23" s="13">
        <v>21</v>
      </c>
      <c r="CE23" s="2">
        <v>22</v>
      </c>
      <c r="CF23" s="13">
        <v>0</v>
      </c>
      <c r="CG23" s="2">
        <v>0</v>
      </c>
      <c r="CH23" s="13">
        <v>45</v>
      </c>
      <c r="CI23" s="2">
        <v>41</v>
      </c>
      <c r="CJ23" s="13">
        <v>4</v>
      </c>
      <c r="CK23" s="2">
        <v>2</v>
      </c>
      <c r="CL23" s="13">
        <v>0</v>
      </c>
      <c r="CM23" s="2">
        <v>0</v>
      </c>
      <c r="CN23" s="14">
        <f t="shared" si="66"/>
        <v>188</v>
      </c>
      <c r="CO23" s="14">
        <f t="shared" si="67"/>
        <v>159</v>
      </c>
      <c r="CP23" s="15">
        <f t="shared" si="68"/>
        <v>347</v>
      </c>
      <c r="CQ23" s="14">
        <f t="shared" si="69"/>
        <v>188</v>
      </c>
      <c r="CR23" s="14">
        <f t="shared" si="70"/>
        <v>159</v>
      </c>
      <c r="CS23" s="16">
        <f t="shared" si="71"/>
        <v>347</v>
      </c>
      <c r="CT23" s="17">
        <v>47</v>
      </c>
      <c r="CU23" s="18">
        <v>54</v>
      </c>
      <c r="CV23" s="19">
        <f t="shared" si="72"/>
        <v>101</v>
      </c>
      <c r="CW23" s="17">
        <v>1</v>
      </c>
      <c r="CX23" s="18">
        <v>0</v>
      </c>
      <c r="CY23" s="19">
        <f t="shared" si="73"/>
        <v>1</v>
      </c>
      <c r="CZ23" s="17">
        <v>39</v>
      </c>
      <c r="DA23" s="18">
        <v>36</v>
      </c>
      <c r="DB23" s="19">
        <f t="shared" si="74"/>
        <v>75</v>
      </c>
      <c r="DC23" s="17">
        <v>5</v>
      </c>
      <c r="DD23" s="18">
        <v>2</v>
      </c>
      <c r="DE23" s="19">
        <f t="shared" si="75"/>
        <v>7</v>
      </c>
      <c r="DF23" s="17">
        <v>96</v>
      </c>
      <c r="DG23" s="18">
        <v>67</v>
      </c>
      <c r="DH23" s="19">
        <f t="shared" si="76"/>
        <v>163</v>
      </c>
      <c r="DI23" s="17">
        <v>0</v>
      </c>
      <c r="DJ23" s="18">
        <v>0</v>
      </c>
      <c r="DK23" s="19">
        <f t="shared" si="77"/>
        <v>0</v>
      </c>
      <c r="DL23" s="20">
        <f t="shared" si="78"/>
        <v>188</v>
      </c>
      <c r="DM23" s="21">
        <f t="shared" si="79"/>
        <v>159</v>
      </c>
      <c r="DN23" s="8">
        <f t="shared" si="80"/>
        <v>347</v>
      </c>
      <c r="DO23" s="22"/>
      <c r="DP23" s="8">
        <f t="shared" si="81"/>
        <v>0</v>
      </c>
      <c r="DQ23" s="8">
        <f t="shared" si="82"/>
        <v>0</v>
      </c>
      <c r="DR23" s="20">
        <f t="shared" si="83"/>
        <v>347</v>
      </c>
      <c r="DS23" s="9">
        <f t="shared" si="84"/>
        <v>347</v>
      </c>
      <c r="DT23" s="23">
        <f t="shared" si="85"/>
        <v>0</v>
      </c>
      <c r="DU23" s="23">
        <f t="shared" si="86"/>
        <v>0</v>
      </c>
      <c r="DV23" s="8">
        <f t="shared" si="87"/>
        <v>0</v>
      </c>
      <c r="DW23" s="8">
        <f t="shared" si="88"/>
        <v>0</v>
      </c>
      <c r="HC23" s="25">
        <v>3</v>
      </c>
      <c r="HD23" s="24" t="s">
        <v>62</v>
      </c>
    </row>
    <row r="24" spans="1:212" s="24" customFormat="1" ht="21" customHeight="1">
      <c r="A24" s="2">
        <v>21</v>
      </c>
      <c r="B24" s="2">
        <v>2207</v>
      </c>
      <c r="C24" s="3" t="s">
        <v>88</v>
      </c>
      <c r="D24" s="4" t="s">
        <v>66</v>
      </c>
      <c r="E24" s="5" t="s">
        <v>81</v>
      </c>
      <c r="F24" s="6">
        <v>1</v>
      </c>
      <c r="G24" s="7">
        <v>22</v>
      </c>
      <c r="H24" s="2">
        <v>14</v>
      </c>
      <c r="I24" s="8">
        <f t="shared" si="40"/>
        <v>36</v>
      </c>
      <c r="J24" s="6">
        <v>1</v>
      </c>
      <c r="K24" s="7">
        <v>22</v>
      </c>
      <c r="L24" s="2">
        <v>16</v>
      </c>
      <c r="M24" s="8">
        <f t="shared" si="41"/>
        <v>38</v>
      </c>
      <c r="N24" s="6">
        <v>1</v>
      </c>
      <c r="O24" s="7">
        <v>14</v>
      </c>
      <c r="P24" s="2">
        <v>23</v>
      </c>
      <c r="Q24" s="8">
        <f t="shared" si="42"/>
        <v>37</v>
      </c>
      <c r="R24" s="6">
        <v>1</v>
      </c>
      <c r="S24" s="7">
        <v>22</v>
      </c>
      <c r="T24" s="2">
        <v>22</v>
      </c>
      <c r="U24" s="8">
        <f t="shared" si="43"/>
        <v>44</v>
      </c>
      <c r="V24" s="6">
        <v>1</v>
      </c>
      <c r="W24" s="7">
        <v>19</v>
      </c>
      <c r="X24" s="2">
        <v>22</v>
      </c>
      <c r="Y24" s="8">
        <f t="shared" si="44"/>
        <v>41</v>
      </c>
      <c r="Z24" s="9">
        <f t="shared" si="45"/>
        <v>99</v>
      </c>
      <c r="AA24" s="10">
        <f t="shared" si="46"/>
        <v>97</v>
      </c>
      <c r="AB24" s="8">
        <f t="shared" si="47"/>
        <v>196</v>
      </c>
      <c r="AC24" s="6">
        <v>1</v>
      </c>
      <c r="AD24" s="7">
        <v>20</v>
      </c>
      <c r="AE24" s="2">
        <v>23</v>
      </c>
      <c r="AF24" s="11">
        <f t="shared" si="48"/>
        <v>43</v>
      </c>
      <c r="AG24" s="6">
        <v>1</v>
      </c>
      <c r="AH24" s="7">
        <v>12</v>
      </c>
      <c r="AI24" s="2">
        <v>26</v>
      </c>
      <c r="AJ24" s="8">
        <f t="shared" si="49"/>
        <v>38</v>
      </c>
      <c r="AK24" s="6">
        <v>1</v>
      </c>
      <c r="AL24" s="7">
        <v>17</v>
      </c>
      <c r="AM24" s="2">
        <v>24</v>
      </c>
      <c r="AN24" s="11">
        <f t="shared" si="50"/>
        <v>41</v>
      </c>
      <c r="AO24" s="9">
        <f t="shared" si="51"/>
        <v>49</v>
      </c>
      <c r="AP24" s="10">
        <f t="shared" si="52"/>
        <v>73</v>
      </c>
      <c r="AQ24" s="8">
        <f t="shared" si="53"/>
        <v>122</v>
      </c>
      <c r="AR24" s="6">
        <v>1</v>
      </c>
      <c r="AS24" s="7">
        <v>13</v>
      </c>
      <c r="AT24" s="2">
        <v>18</v>
      </c>
      <c r="AU24" s="8">
        <f t="shared" si="54"/>
        <v>31</v>
      </c>
      <c r="AV24" s="6">
        <v>1</v>
      </c>
      <c r="AW24" s="7">
        <v>26</v>
      </c>
      <c r="AX24" s="2">
        <v>10</v>
      </c>
      <c r="AY24" s="8">
        <f t="shared" si="55"/>
        <v>36</v>
      </c>
      <c r="AZ24" s="9">
        <f t="shared" si="56"/>
        <v>39</v>
      </c>
      <c r="BA24" s="10">
        <f t="shared" si="57"/>
        <v>28</v>
      </c>
      <c r="BB24" s="8">
        <f t="shared" si="58"/>
        <v>67</v>
      </c>
      <c r="BC24" s="6">
        <v>1</v>
      </c>
      <c r="BD24" s="2">
        <v>35</v>
      </c>
      <c r="BE24" s="6"/>
      <c r="BF24" s="2">
        <v>0</v>
      </c>
      <c r="BG24" s="6">
        <v>0</v>
      </c>
      <c r="BH24" s="2">
        <v>0</v>
      </c>
      <c r="BI24" s="12">
        <f t="shared" si="59"/>
        <v>35</v>
      </c>
      <c r="BJ24" s="7">
        <v>21</v>
      </c>
      <c r="BK24" s="2">
        <v>14</v>
      </c>
      <c r="BL24" s="12">
        <f t="shared" si="60"/>
        <v>35</v>
      </c>
      <c r="BM24" s="6">
        <v>1</v>
      </c>
      <c r="BN24" s="2">
        <v>36</v>
      </c>
      <c r="BO24" s="6">
        <v>0</v>
      </c>
      <c r="BP24" s="2">
        <v>0</v>
      </c>
      <c r="BQ24" s="6">
        <v>0</v>
      </c>
      <c r="BR24" s="2">
        <v>0</v>
      </c>
      <c r="BS24" s="12">
        <f t="shared" si="61"/>
        <v>36</v>
      </c>
      <c r="BT24" s="7">
        <v>16</v>
      </c>
      <c r="BU24" s="2">
        <v>20</v>
      </c>
      <c r="BV24" s="12">
        <f t="shared" si="62"/>
        <v>36</v>
      </c>
      <c r="BW24" s="9">
        <f t="shared" si="63"/>
        <v>37</v>
      </c>
      <c r="BX24" s="10">
        <f t="shared" si="64"/>
        <v>34</v>
      </c>
      <c r="BY24" s="8">
        <f t="shared" si="65"/>
        <v>71</v>
      </c>
      <c r="BZ24" s="13">
        <v>85</v>
      </c>
      <c r="CA24" s="2">
        <v>92</v>
      </c>
      <c r="CB24" s="13">
        <v>48</v>
      </c>
      <c r="CC24" s="2">
        <v>51</v>
      </c>
      <c r="CD24" s="13">
        <v>30</v>
      </c>
      <c r="CE24" s="2">
        <v>25</v>
      </c>
      <c r="CF24" s="13">
        <v>0</v>
      </c>
      <c r="CG24" s="2">
        <v>0</v>
      </c>
      <c r="CH24" s="13">
        <v>53</v>
      </c>
      <c r="CI24" s="2">
        <v>55</v>
      </c>
      <c r="CJ24" s="13">
        <v>6</v>
      </c>
      <c r="CK24" s="2">
        <v>8</v>
      </c>
      <c r="CL24" s="13">
        <v>2</v>
      </c>
      <c r="CM24" s="2">
        <v>1</v>
      </c>
      <c r="CN24" s="14">
        <f t="shared" si="66"/>
        <v>224</v>
      </c>
      <c r="CO24" s="14">
        <f t="shared" si="67"/>
        <v>232</v>
      </c>
      <c r="CP24" s="15">
        <f t="shared" si="68"/>
        <v>456</v>
      </c>
      <c r="CQ24" s="14">
        <f t="shared" si="69"/>
        <v>224</v>
      </c>
      <c r="CR24" s="14">
        <f t="shared" si="70"/>
        <v>232</v>
      </c>
      <c r="CS24" s="16">
        <f t="shared" si="71"/>
        <v>456</v>
      </c>
      <c r="CT24" s="17">
        <v>110</v>
      </c>
      <c r="CU24" s="18">
        <v>118</v>
      </c>
      <c r="CV24" s="19">
        <f t="shared" si="72"/>
        <v>228</v>
      </c>
      <c r="CW24" s="17">
        <v>11</v>
      </c>
      <c r="CX24" s="18">
        <v>7</v>
      </c>
      <c r="CY24" s="19">
        <f t="shared" si="73"/>
        <v>18</v>
      </c>
      <c r="CZ24" s="17">
        <v>27</v>
      </c>
      <c r="DA24" s="18">
        <v>30</v>
      </c>
      <c r="DB24" s="19">
        <f t="shared" si="74"/>
        <v>57</v>
      </c>
      <c r="DC24" s="17">
        <v>3</v>
      </c>
      <c r="DD24" s="18">
        <v>2</v>
      </c>
      <c r="DE24" s="19">
        <f t="shared" si="75"/>
        <v>5</v>
      </c>
      <c r="DF24" s="17">
        <v>73</v>
      </c>
      <c r="DG24" s="18">
        <v>75</v>
      </c>
      <c r="DH24" s="19">
        <f t="shared" si="76"/>
        <v>148</v>
      </c>
      <c r="DI24" s="17">
        <v>0</v>
      </c>
      <c r="DJ24" s="18">
        <v>0</v>
      </c>
      <c r="DK24" s="19">
        <f t="shared" si="77"/>
        <v>0</v>
      </c>
      <c r="DL24" s="20">
        <f t="shared" si="78"/>
        <v>224</v>
      </c>
      <c r="DM24" s="21">
        <f t="shared" si="79"/>
        <v>232</v>
      </c>
      <c r="DN24" s="8">
        <f t="shared" si="80"/>
        <v>456</v>
      </c>
      <c r="DO24" s="22"/>
      <c r="DP24" s="8">
        <f t="shared" si="81"/>
        <v>0</v>
      </c>
      <c r="DQ24" s="8">
        <f t="shared" si="82"/>
        <v>0</v>
      </c>
      <c r="DR24" s="20">
        <f t="shared" si="83"/>
        <v>456</v>
      </c>
      <c r="DS24" s="9">
        <f t="shared" si="84"/>
        <v>456</v>
      </c>
      <c r="DT24" s="23">
        <f t="shared" si="85"/>
        <v>0</v>
      </c>
      <c r="DU24" s="23">
        <f t="shared" si="86"/>
        <v>0</v>
      </c>
      <c r="DV24" s="8">
        <f t="shared" si="87"/>
        <v>0</v>
      </c>
      <c r="DW24" s="8">
        <f t="shared" si="88"/>
        <v>0</v>
      </c>
      <c r="HC24" s="25">
        <v>3</v>
      </c>
      <c r="HD24" s="24" t="s">
        <v>62</v>
      </c>
    </row>
    <row r="25" spans="1:212" s="24" customFormat="1" ht="21" customHeight="1">
      <c r="A25" s="2">
        <v>22</v>
      </c>
      <c r="B25" s="2">
        <v>1883</v>
      </c>
      <c r="C25" s="3" t="s">
        <v>89</v>
      </c>
      <c r="D25" s="4" t="s">
        <v>66</v>
      </c>
      <c r="E25" s="5" t="s">
        <v>81</v>
      </c>
      <c r="F25" s="6">
        <v>1</v>
      </c>
      <c r="G25" s="7">
        <v>26</v>
      </c>
      <c r="H25" s="2">
        <v>15</v>
      </c>
      <c r="I25" s="8">
        <f t="shared" si="40"/>
        <v>41</v>
      </c>
      <c r="J25" s="6">
        <v>1</v>
      </c>
      <c r="K25" s="7">
        <v>29</v>
      </c>
      <c r="L25" s="2">
        <v>22</v>
      </c>
      <c r="M25" s="8">
        <f t="shared" si="41"/>
        <v>51</v>
      </c>
      <c r="N25" s="6">
        <v>1</v>
      </c>
      <c r="O25" s="7">
        <v>20</v>
      </c>
      <c r="P25" s="2">
        <v>23</v>
      </c>
      <c r="Q25" s="8">
        <f t="shared" si="42"/>
        <v>43</v>
      </c>
      <c r="R25" s="6">
        <v>1</v>
      </c>
      <c r="S25" s="7">
        <v>27</v>
      </c>
      <c r="T25" s="2">
        <v>16</v>
      </c>
      <c r="U25" s="8">
        <f t="shared" si="43"/>
        <v>43</v>
      </c>
      <c r="V25" s="6">
        <v>1</v>
      </c>
      <c r="W25" s="7">
        <v>28</v>
      </c>
      <c r="X25" s="2">
        <v>18</v>
      </c>
      <c r="Y25" s="8">
        <f t="shared" si="44"/>
        <v>46</v>
      </c>
      <c r="Z25" s="9">
        <f t="shared" si="45"/>
        <v>130</v>
      </c>
      <c r="AA25" s="10">
        <f t="shared" si="46"/>
        <v>94</v>
      </c>
      <c r="AB25" s="8">
        <f t="shared" si="47"/>
        <v>224</v>
      </c>
      <c r="AC25" s="6">
        <v>1</v>
      </c>
      <c r="AD25" s="7">
        <v>35</v>
      </c>
      <c r="AE25" s="2">
        <v>23</v>
      </c>
      <c r="AF25" s="11">
        <f t="shared" si="48"/>
        <v>58</v>
      </c>
      <c r="AG25" s="6">
        <v>1</v>
      </c>
      <c r="AH25" s="7">
        <v>26</v>
      </c>
      <c r="AI25" s="2">
        <v>22</v>
      </c>
      <c r="AJ25" s="8">
        <f t="shared" si="49"/>
        <v>48</v>
      </c>
      <c r="AK25" s="6">
        <v>1</v>
      </c>
      <c r="AL25" s="7">
        <v>32</v>
      </c>
      <c r="AM25" s="2">
        <v>23</v>
      </c>
      <c r="AN25" s="11">
        <f t="shared" si="50"/>
        <v>55</v>
      </c>
      <c r="AO25" s="9">
        <f t="shared" si="51"/>
        <v>93</v>
      </c>
      <c r="AP25" s="10">
        <f t="shared" si="52"/>
        <v>68</v>
      </c>
      <c r="AQ25" s="8">
        <f t="shared" si="53"/>
        <v>161</v>
      </c>
      <c r="AR25" s="6">
        <v>1</v>
      </c>
      <c r="AS25" s="7">
        <v>18</v>
      </c>
      <c r="AT25" s="2">
        <v>23</v>
      </c>
      <c r="AU25" s="8">
        <f t="shared" si="54"/>
        <v>41</v>
      </c>
      <c r="AV25" s="6">
        <v>1</v>
      </c>
      <c r="AW25" s="7">
        <v>29</v>
      </c>
      <c r="AX25" s="2">
        <v>22</v>
      </c>
      <c r="AY25" s="8">
        <f t="shared" si="55"/>
        <v>51</v>
      </c>
      <c r="AZ25" s="9">
        <f t="shared" si="56"/>
        <v>47</v>
      </c>
      <c r="BA25" s="10">
        <f t="shared" si="57"/>
        <v>45</v>
      </c>
      <c r="BB25" s="8">
        <f t="shared" si="58"/>
        <v>92</v>
      </c>
      <c r="BC25" s="6">
        <v>1</v>
      </c>
      <c r="BD25" s="2">
        <v>42</v>
      </c>
      <c r="BE25" s="6">
        <v>0</v>
      </c>
      <c r="BF25" s="2">
        <v>0</v>
      </c>
      <c r="BG25" s="6">
        <v>0</v>
      </c>
      <c r="BH25" s="2">
        <v>0</v>
      </c>
      <c r="BI25" s="12">
        <f t="shared" si="59"/>
        <v>42</v>
      </c>
      <c r="BJ25" s="7">
        <v>25</v>
      </c>
      <c r="BK25" s="2">
        <v>17</v>
      </c>
      <c r="BL25" s="12">
        <f t="shared" si="60"/>
        <v>42</v>
      </c>
      <c r="BM25" s="6">
        <v>1</v>
      </c>
      <c r="BN25" s="2">
        <v>38</v>
      </c>
      <c r="BO25" s="6">
        <v>0</v>
      </c>
      <c r="BP25" s="2">
        <v>0</v>
      </c>
      <c r="BQ25" s="6">
        <v>0</v>
      </c>
      <c r="BR25" s="2">
        <v>0</v>
      </c>
      <c r="BS25" s="12">
        <f t="shared" si="61"/>
        <v>38</v>
      </c>
      <c r="BT25" s="7">
        <v>19</v>
      </c>
      <c r="BU25" s="2">
        <v>19</v>
      </c>
      <c r="BV25" s="12">
        <f t="shared" si="62"/>
        <v>38</v>
      </c>
      <c r="BW25" s="9">
        <f t="shared" si="63"/>
        <v>44</v>
      </c>
      <c r="BX25" s="10">
        <f t="shared" si="64"/>
        <v>36</v>
      </c>
      <c r="BY25" s="8">
        <f t="shared" si="65"/>
        <v>80</v>
      </c>
      <c r="BZ25" s="13">
        <v>155</v>
      </c>
      <c r="CA25" s="2">
        <v>120</v>
      </c>
      <c r="CB25" s="13">
        <v>52</v>
      </c>
      <c r="CC25" s="2">
        <v>44</v>
      </c>
      <c r="CD25" s="13">
        <v>33</v>
      </c>
      <c r="CE25" s="2">
        <v>27</v>
      </c>
      <c r="CF25" s="13">
        <v>0</v>
      </c>
      <c r="CG25" s="2">
        <v>0</v>
      </c>
      <c r="CH25" s="13">
        <v>65</v>
      </c>
      <c r="CI25" s="2">
        <v>34</v>
      </c>
      <c r="CJ25" s="13">
        <v>4</v>
      </c>
      <c r="CK25" s="2">
        <v>4</v>
      </c>
      <c r="CL25" s="13">
        <v>5</v>
      </c>
      <c r="CM25" s="2">
        <v>14</v>
      </c>
      <c r="CN25" s="14">
        <f t="shared" si="66"/>
        <v>314</v>
      </c>
      <c r="CO25" s="14">
        <f t="shared" si="67"/>
        <v>243</v>
      </c>
      <c r="CP25" s="15">
        <f t="shared" si="68"/>
        <v>557</v>
      </c>
      <c r="CQ25" s="14">
        <f t="shared" si="69"/>
        <v>314</v>
      </c>
      <c r="CR25" s="14">
        <f t="shared" si="70"/>
        <v>243</v>
      </c>
      <c r="CS25" s="16">
        <f t="shared" si="71"/>
        <v>557</v>
      </c>
      <c r="CT25" s="17">
        <v>119</v>
      </c>
      <c r="CU25" s="18">
        <v>121</v>
      </c>
      <c r="CV25" s="19">
        <f t="shared" si="72"/>
        <v>240</v>
      </c>
      <c r="CW25" s="17">
        <v>6</v>
      </c>
      <c r="CX25" s="18">
        <v>4</v>
      </c>
      <c r="CY25" s="19">
        <f t="shared" si="73"/>
        <v>10</v>
      </c>
      <c r="CZ25" s="17">
        <v>95</v>
      </c>
      <c r="DA25" s="18">
        <v>58</v>
      </c>
      <c r="DB25" s="19">
        <f t="shared" si="74"/>
        <v>153</v>
      </c>
      <c r="DC25" s="17">
        <v>1</v>
      </c>
      <c r="DD25" s="18">
        <v>2</v>
      </c>
      <c r="DE25" s="19">
        <f t="shared" si="75"/>
        <v>3</v>
      </c>
      <c r="DF25" s="17">
        <v>93</v>
      </c>
      <c r="DG25" s="18">
        <v>58</v>
      </c>
      <c r="DH25" s="19">
        <f t="shared" si="76"/>
        <v>151</v>
      </c>
      <c r="DI25" s="17">
        <v>0</v>
      </c>
      <c r="DJ25" s="18">
        <v>0</v>
      </c>
      <c r="DK25" s="19">
        <f t="shared" si="77"/>
        <v>0</v>
      </c>
      <c r="DL25" s="20">
        <f t="shared" si="78"/>
        <v>314</v>
      </c>
      <c r="DM25" s="21">
        <f t="shared" si="79"/>
        <v>243</v>
      </c>
      <c r="DN25" s="8">
        <f t="shared" si="80"/>
        <v>557</v>
      </c>
      <c r="DO25" s="22"/>
      <c r="DP25" s="8">
        <f t="shared" si="81"/>
        <v>0</v>
      </c>
      <c r="DQ25" s="8">
        <f t="shared" si="82"/>
        <v>0</v>
      </c>
      <c r="DR25" s="20">
        <f t="shared" si="83"/>
        <v>557</v>
      </c>
      <c r="DS25" s="9">
        <f t="shared" si="84"/>
        <v>557</v>
      </c>
      <c r="DT25" s="23">
        <f t="shared" si="85"/>
        <v>0</v>
      </c>
      <c r="DU25" s="23">
        <f t="shared" si="86"/>
        <v>0</v>
      </c>
      <c r="DV25" s="8">
        <f t="shared" si="87"/>
        <v>0</v>
      </c>
      <c r="DW25" s="8">
        <f t="shared" si="88"/>
        <v>0</v>
      </c>
      <c r="HC25" s="25">
        <v>3</v>
      </c>
      <c r="HD25" s="24" t="s">
        <v>62</v>
      </c>
    </row>
    <row r="26" spans="1:212" s="24" customFormat="1" ht="21" customHeight="1">
      <c r="A26" s="2">
        <v>23</v>
      </c>
      <c r="B26" s="2">
        <v>1491</v>
      </c>
      <c r="C26" s="3" t="s">
        <v>90</v>
      </c>
      <c r="D26" s="4" t="s">
        <v>66</v>
      </c>
      <c r="E26" s="5" t="s">
        <v>91</v>
      </c>
      <c r="F26" s="6">
        <v>3</v>
      </c>
      <c r="G26" s="7">
        <v>65</v>
      </c>
      <c r="H26" s="2">
        <v>37</v>
      </c>
      <c r="I26" s="8">
        <f t="shared" si="40"/>
        <v>102</v>
      </c>
      <c r="J26" s="6">
        <v>3</v>
      </c>
      <c r="K26" s="7">
        <v>46</v>
      </c>
      <c r="L26" s="2">
        <v>39</v>
      </c>
      <c r="M26" s="8">
        <f t="shared" si="41"/>
        <v>85</v>
      </c>
      <c r="N26" s="6">
        <v>3</v>
      </c>
      <c r="O26" s="7">
        <v>72</v>
      </c>
      <c r="P26" s="2">
        <v>37</v>
      </c>
      <c r="Q26" s="8">
        <f t="shared" si="42"/>
        <v>109</v>
      </c>
      <c r="R26" s="6">
        <v>3</v>
      </c>
      <c r="S26" s="7">
        <v>64</v>
      </c>
      <c r="T26" s="2">
        <v>45</v>
      </c>
      <c r="U26" s="8">
        <f t="shared" si="43"/>
        <v>109</v>
      </c>
      <c r="V26" s="6">
        <v>3</v>
      </c>
      <c r="W26" s="7">
        <v>70</v>
      </c>
      <c r="X26" s="2">
        <v>36</v>
      </c>
      <c r="Y26" s="8">
        <f t="shared" si="44"/>
        <v>106</v>
      </c>
      <c r="Z26" s="9">
        <f t="shared" si="45"/>
        <v>317</v>
      </c>
      <c r="AA26" s="10">
        <f t="shared" si="46"/>
        <v>194</v>
      </c>
      <c r="AB26" s="8">
        <f t="shared" si="47"/>
        <v>511</v>
      </c>
      <c r="AC26" s="6">
        <v>3</v>
      </c>
      <c r="AD26" s="7">
        <v>75</v>
      </c>
      <c r="AE26" s="2">
        <v>42</v>
      </c>
      <c r="AF26" s="11">
        <f t="shared" si="48"/>
        <v>117</v>
      </c>
      <c r="AG26" s="6">
        <v>3</v>
      </c>
      <c r="AH26" s="7">
        <v>63</v>
      </c>
      <c r="AI26" s="2">
        <v>50</v>
      </c>
      <c r="AJ26" s="8">
        <f t="shared" si="49"/>
        <v>113</v>
      </c>
      <c r="AK26" s="6">
        <v>3</v>
      </c>
      <c r="AL26" s="7">
        <v>63</v>
      </c>
      <c r="AM26" s="2">
        <v>47</v>
      </c>
      <c r="AN26" s="11">
        <f t="shared" si="50"/>
        <v>110</v>
      </c>
      <c r="AO26" s="9">
        <f t="shared" si="51"/>
        <v>201</v>
      </c>
      <c r="AP26" s="10">
        <f t="shared" si="52"/>
        <v>139</v>
      </c>
      <c r="AQ26" s="8">
        <f t="shared" si="53"/>
        <v>340</v>
      </c>
      <c r="AR26" s="6">
        <v>3</v>
      </c>
      <c r="AS26" s="7">
        <v>55</v>
      </c>
      <c r="AT26" s="2">
        <v>45</v>
      </c>
      <c r="AU26" s="8">
        <f t="shared" si="54"/>
        <v>100</v>
      </c>
      <c r="AV26" s="6">
        <v>3</v>
      </c>
      <c r="AW26" s="7">
        <v>58</v>
      </c>
      <c r="AX26" s="2">
        <v>49</v>
      </c>
      <c r="AY26" s="8">
        <f t="shared" si="55"/>
        <v>107</v>
      </c>
      <c r="AZ26" s="9">
        <f t="shared" si="56"/>
        <v>113</v>
      </c>
      <c r="BA26" s="10">
        <f t="shared" si="57"/>
        <v>94</v>
      </c>
      <c r="BB26" s="8">
        <f t="shared" si="58"/>
        <v>207</v>
      </c>
      <c r="BC26" s="6">
        <v>1</v>
      </c>
      <c r="BD26" s="2">
        <v>38</v>
      </c>
      <c r="BE26" s="6">
        <v>1</v>
      </c>
      <c r="BF26" s="2">
        <v>23</v>
      </c>
      <c r="BG26" s="6">
        <v>1</v>
      </c>
      <c r="BH26" s="2">
        <v>58</v>
      </c>
      <c r="BI26" s="12">
        <f t="shared" si="59"/>
        <v>119</v>
      </c>
      <c r="BJ26" s="7">
        <v>66</v>
      </c>
      <c r="BK26" s="2">
        <v>53</v>
      </c>
      <c r="BL26" s="12">
        <f t="shared" si="60"/>
        <v>119</v>
      </c>
      <c r="BM26" s="6">
        <v>1</v>
      </c>
      <c r="BN26" s="2">
        <v>24</v>
      </c>
      <c r="BO26" s="6">
        <v>1</v>
      </c>
      <c r="BP26" s="2">
        <v>22</v>
      </c>
      <c r="BQ26" s="6">
        <v>1</v>
      </c>
      <c r="BR26" s="2">
        <v>42</v>
      </c>
      <c r="BS26" s="12">
        <f t="shared" si="61"/>
        <v>88</v>
      </c>
      <c r="BT26" s="7">
        <v>52</v>
      </c>
      <c r="BU26" s="2">
        <v>36</v>
      </c>
      <c r="BV26" s="12">
        <f t="shared" si="62"/>
        <v>88</v>
      </c>
      <c r="BW26" s="9">
        <f t="shared" si="63"/>
        <v>118</v>
      </c>
      <c r="BX26" s="10">
        <f t="shared" si="64"/>
        <v>89</v>
      </c>
      <c r="BY26" s="8">
        <f t="shared" si="65"/>
        <v>207</v>
      </c>
      <c r="BZ26" s="13">
        <v>420</v>
      </c>
      <c r="CA26" s="2">
        <v>269</v>
      </c>
      <c r="CB26" s="13">
        <v>40</v>
      </c>
      <c r="CC26" s="2">
        <v>25</v>
      </c>
      <c r="CD26" s="13">
        <v>205</v>
      </c>
      <c r="CE26" s="2">
        <v>149</v>
      </c>
      <c r="CF26" s="13">
        <v>0</v>
      </c>
      <c r="CG26" s="2">
        <v>0</v>
      </c>
      <c r="CH26" s="13">
        <v>75</v>
      </c>
      <c r="CI26" s="2">
        <v>71</v>
      </c>
      <c r="CJ26" s="13">
        <v>9</v>
      </c>
      <c r="CK26" s="2">
        <v>2</v>
      </c>
      <c r="CL26" s="13">
        <v>0</v>
      </c>
      <c r="CM26" s="2">
        <v>0</v>
      </c>
      <c r="CN26" s="14">
        <f t="shared" si="66"/>
        <v>749</v>
      </c>
      <c r="CO26" s="14">
        <f t="shared" si="67"/>
        <v>516</v>
      </c>
      <c r="CP26" s="15">
        <f t="shared" si="68"/>
        <v>1265</v>
      </c>
      <c r="CQ26" s="14">
        <f t="shared" si="69"/>
        <v>749</v>
      </c>
      <c r="CR26" s="14">
        <f t="shared" si="70"/>
        <v>516</v>
      </c>
      <c r="CS26" s="16">
        <f t="shared" si="71"/>
        <v>1265</v>
      </c>
      <c r="CT26" s="17">
        <v>338</v>
      </c>
      <c r="CU26" s="18">
        <v>309</v>
      </c>
      <c r="CV26" s="19">
        <f t="shared" si="72"/>
        <v>647</v>
      </c>
      <c r="CW26" s="17">
        <v>39</v>
      </c>
      <c r="CX26" s="18">
        <v>20</v>
      </c>
      <c r="CY26" s="19">
        <f t="shared" si="73"/>
        <v>59</v>
      </c>
      <c r="CZ26" s="17">
        <v>31</v>
      </c>
      <c r="DA26" s="18">
        <v>21</v>
      </c>
      <c r="DB26" s="19">
        <f t="shared" si="74"/>
        <v>52</v>
      </c>
      <c r="DC26" s="17">
        <v>7</v>
      </c>
      <c r="DD26" s="18">
        <v>10</v>
      </c>
      <c r="DE26" s="19">
        <f t="shared" si="75"/>
        <v>17</v>
      </c>
      <c r="DF26" s="17">
        <v>334</v>
      </c>
      <c r="DG26" s="18">
        <v>156</v>
      </c>
      <c r="DH26" s="19">
        <f t="shared" si="76"/>
        <v>490</v>
      </c>
      <c r="DI26" s="17">
        <v>0</v>
      </c>
      <c r="DJ26" s="18">
        <v>0</v>
      </c>
      <c r="DK26" s="19">
        <f t="shared" si="77"/>
        <v>0</v>
      </c>
      <c r="DL26" s="20">
        <f t="shared" si="78"/>
        <v>749</v>
      </c>
      <c r="DM26" s="21">
        <f t="shared" si="79"/>
        <v>516</v>
      </c>
      <c r="DN26" s="8">
        <f t="shared" si="80"/>
        <v>1265</v>
      </c>
      <c r="DO26" s="22"/>
      <c r="DP26" s="8">
        <f t="shared" si="81"/>
        <v>0</v>
      </c>
      <c r="DQ26" s="8">
        <f t="shared" si="82"/>
        <v>0</v>
      </c>
      <c r="DR26" s="20">
        <f t="shared" si="83"/>
        <v>1265</v>
      </c>
      <c r="DS26" s="9">
        <f t="shared" si="84"/>
        <v>1265</v>
      </c>
      <c r="DT26" s="23">
        <f t="shared" si="85"/>
        <v>0</v>
      </c>
      <c r="DU26" s="23">
        <f t="shared" si="86"/>
        <v>0</v>
      </c>
      <c r="DV26" s="8">
        <f t="shared" si="87"/>
        <v>0</v>
      </c>
      <c r="DW26" s="8">
        <f t="shared" si="88"/>
        <v>0</v>
      </c>
      <c r="HC26" s="25">
        <v>3</v>
      </c>
      <c r="HD26" s="24" t="s">
        <v>62</v>
      </c>
    </row>
    <row r="27" spans="1:212" s="24" customFormat="1" ht="21" customHeight="1">
      <c r="A27" s="2">
        <v>24</v>
      </c>
      <c r="B27" s="2">
        <v>1492</v>
      </c>
      <c r="C27" s="3" t="s">
        <v>92</v>
      </c>
      <c r="D27" s="4" t="s">
        <v>66</v>
      </c>
      <c r="E27" s="5" t="s">
        <v>91</v>
      </c>
      <c r="F27" s="6">
        <v>1</v>
      </c>
      <c r="G27" s="7">
        <v>29</v>
      </c>
      <c r="H27" s="2">
        <v>14</v>
      </c>
      <c r="I27" s="8">
        <f t="shared" si="40"/>
        <v>43</v>
      </c>
      <c r="J27" s="6">
        <v>1</v>
      </c>
      <c r="K27" s="7">
        <v>15</v>
      </c>
      <c r="L27" s="2">
        <v>20</v>
      </c>
      <c r="M27" s="8">
        <f t="shared" si="41"/>
        <v>35</v>
      </c>
      <c r="N27" s="6">
        <v>1</v>
      </c>
      <c r="O27" s="7">
        <v>25</v>
      </c>
      <c r="P27" s="2">
        <v>20</v>
      </c>
      <c r="Q27" s="8">
        <f t="shared" si="42"/>
        <v>45</v>
      </c>
      <c r="R27" s="6">
        <v>1</v>
      </c>
      <c r="S27" s="7">
        <v>30</v>
      </c>
      <c r="T27" s="2">
        <v>9</v>
      </c>
      <c r="U27" s="8">
        <f t="shared" si="43"/>
        <v>39</v>
      </c>
      <c r="V27" s="6">
        <v>1</v>
      </c>
      <c r="W27" s="7">
        <v>24</v>
      </c>
      <c r="X27" s="2">
        <v>19</v>
      </c>
      <c r="Y27" s="8">
        <f t="shared" si="44"/>
        <v>43</v>
      </c>
      <c r="Z27" s="9">
        <f t="shared" si="45"/>
        <v>123</v>
      </c>
      <c r="AA27" s="10">
        <f t="shared" si="46"/>
        <v>82</v>
      </c>
      <c r="AB27" s="8">
        <f t="shared" si="47"/>
        <v>205</v>
      </c>
      <c r="AC27" s="6">
        <v>1</v>
      </c>
      <c r="AD27" s="7">
        <v>23</v>
      </c>
      <c r="AE27" s="2">
        <v>18</v>
      </c>
      <c r="AF27" s="11">
        <f t="shared" si="48"/>
        <v>41</v>
      </c>
      <c r="AG27" s="6">
        <v>1</v>
      </c>
      <c r="AH27" s="7">
        <v>26</v>
      </c>
      <c r="AI27" s="2">
        <v>13</v>
      </c>
      <c r="AJ27" s="8">
        <f t="shared" si="49"/>
        <v>39</v>
      </c>
      <c r="AK27" s="6">
        <v>1</v>
      </c>
      <c r="AL27" s="7">
        <v>17</v>
      </c>
      <c r="AM27" s="2">
        <v>15</v>
      </c>
      <c r="AN27" s="11">
        <f t="shared" si="50"/>
        <v>32</v>
      </c>
      <c r="AO27" s="9">
        <f t="shared" si="51"/>
        <v>66</v>
      </c>
      <c r="AP27" s="10">
        <f t="shared" si="52"/>
        <v>46</v>
      </c>
      <c r="AQ27" s="8">
        <f t="shared" si="53"/>
        <v>112</v>
      </c>
      <c r="AR27" s="6">
        <v>2</v>
      </c>
      <c r="AS27" s="7">
        <v>36</v>
      </c>
      <c r="AT27" s="2">
        <v>23</v>
      </c>
      <c r="AU27" s="8">
        <f t="shared" si="54"/>
        <v>59</v>
      </c>
      <c r="AV27" s="6">
        <v>2</v>
      </c>
      <c r="AW27" s="7">
        <v>24</v>
      </c>
      <c r="AX27" s="2">
        <v>21</v>
      </c>
      <c r="AY27" s="8">
        <f t="shared" si="55"/>
        <v>45</v>
      </c>
      <c r="AZ27" s="9">
        <f t="shared" si="56"/>
        <v>60</v>
      </c>
      <c r="BA27" s="10">
        <f t="shared" si="57"/>
        <v>44</v>
      </c>
      <c r="BB27" s="8">
        <f t="shared" si="58"/>
        <v>104</v>
      </c>
      <c r="BC27" s="6">
        <v>1</v>
      </c>
      <c r="BD27" s="2">
        <v>35</v>
      </c>
      <c r="BE27" s="6">
        <v>1</v>
      </c>
      <c r="BF27" s="2">
        <v>19</v>
      </c>
      <c r="BG27" s="6">
        <v>1</v>
      </c>
      <c r="BH27" s="2">
        <v>38</v>
      </c>
      <c r="BI27" s="12">
        <f t="shared" si="59"/>
        <v>92</v>
      </c>
      <c r="BJ27" s="7">
        <v>46</v>
      </c>
      <c r="BK27" s="2">
        <v>46</v>
      </c>
      <c r="BL27" s="12">
        <f t="shared" si="60"/>
        <v>92</v>
      </c>
      <c r="BM27" s="6">
        <v>1</v>
      </c>
      <c r="BN27" s="2">
        <v>9</v>
      </c>
      <c r="BO27" s="6">
        <v>1</v>
      </c>
      <c r="BP27" s="2">
        <v>12</v>
      </c>
      <c r="BQ27" s="6">
        <v>1</v>
      </c>
      <c r="BR27" s="2">
        <v>26</v>
      </c>
      <c r="BS27" s="12">
        <f t="shared" si="61"/>
        <v>47</v>
      </c>
      <c r="BT27" s="7">
        <v>22</v>
      </c>
      <c r="BU27" s="2">
        <v>25</v>
      </c>
      <c r="BV27" s="12">
        <f t="shared" si="62"/>
        <v>47</v>
      </c>
      <c r="BW27" s="9">
        <f t="shared" si="63"/>
        <v>68</v>
      </c>
      <c r="BX27" s="10">
        <f t="shared" si="64"/>
        <v>71</v>
      </c>
      <c r="BY27" s="8">
        <f t="shared" si="65"/>
        <v>139</v>
      </c>
      <c r="BZ27" s="13">
        <v>175</v>
      </c>
      <c r="CA27" s="2">
        <v>146</v>
      </c>
      <c r="CB27" s="13">
        <v>22</v>
      </c>
      <c r="CC27" s="2">
        <v>17</v>
      </c>
      <c r="CD27" s="13">
        <v>60</v>
      </c>
      <c r="CE27" s="2">
        <v>43</v>
      </c>
      <c r="CF27" s="13">
        <v>0</v>
      </c>
      <c r="CG27" s="2">
        <v>0</v>
      </c>
      <c r="CH27" s="13">
        <v>56</v>
      </c>
      <c r="CI27" s="2">
        <v>32</v>
      </c>
      <c r="CJ27" s="13">
        <v>3</v>
      </c>
      <c r="CK27" s="2">
        <v>5</v>
      </c>
      <c r="CL27" s="13">
        <v>1</v>
      </c>
      <c r="CM27" s="2">
        <v>0</v>
      </c>
      <c r="CN27" s="14">
        <f t="shared" si="66"/>
        <v>317</v>
      </c>
      <c r="CO27" s="14">
        <f t="shared" si="67"/>
        <v>243</v>
      </c>
      <c r="CP27" s="15">
        <f t="shared" si="68"/>
        <v>560</v>
      </c>
      <c r="CQ27" s="14">
        <f t="shared" si="69"/>
        <v>317</v>
      </c>
      <c r="CR27" s="14">
        <f t="shared" si="70"/>
        <v>243</v>
      </c>
      <c r="CS27" s="16">
        <f t="shared" si="71"/>
        <v>560</v>
      </c>
      <c r="CT27" s="17">
        <v>202</v>
      </c>
      <c r="CU27" s="18">
        <v>155</v>
      </c>
      <c r="CV27" s="19">
        <f t="shared" si="72"/>
        <v>357</v>
      </c>
      <c r="CW27" s="17">
        <v>7</v>
      </c>
      <c r="CX27" s="18">
        <v>7</v>
      </c>
      <c r="CY27" s="19">
        <f t="shared" si="73"/>
        <v>14</v>
      </c>
      <c r="CZ27" s="17">
        <v>10</v>
      </c>
      <c r="DA27" s="18">
        <v>6</v>
      </c>
      <c r="DB27" s="19">
        <f t="shared" si="74"/>
        <v>16</v>
      </c>
      <c r="DC27" s="17">
        <v>3</v>
      </c>
      <c r="DD27" s="18">
        <v>2</v>
      </c>
      <c r="DE27" s="19">
        <f t="shared" si="75"/>
        <v>5</v>
      </c>
      <c r="DF27" s="17">
        <v>95</v>
      </c>
      <c r="DG27" s="18">
        <v>73</v>
      </c>
      <c r="DH27" s="19">
        <f t="shared" si="76"/>
        <v>168</v>
      </c>
      <c r="DI27" s="17">
        <v>0</v>
      </c>
      <c r="DJ27" s="18">
        <v>0</v>
      </c>
      <c r="DK27" s="19">
        <f t="shared" si="77"/>
        <v>0</v>
      </c>
      <c r="DL27" s="20">
        <f t="shared" si="78"/>
        <v>317</v>
      </c>
      <c r="DM27" s="21">
        <f t="shared" si="79"/>
        <v>243</v>
      </c>
      <c r="DN27" s="8">
        <f t="shared" si="80"/>
        <v>560</v>
      </c>
      <c r="DO27" s="22"/>
      <c r="DP27" s="8">
        <f t="shared" si="81"/>
        <v>0</v>
      </c>
      <c r="DQ27" s="8">
        <f t="shared" si="82"/>
        <v>0</v>
      </c>
      <c r="DR27" s="20">
        <f t="shared" si="83"/>
        <v>560</v>
      </c>
      <c r="DS27" s="9">
        <f t="shared" si="84"/>
        <v>560</v>
      </c>
      <c r="DT27" s="23">
        <f t="shared" si="85"/>
        <v>0</v>
      </c>
      <c r="DU27" s="23">
        <f t="shared" si="86"/>
        <v>0</v>
      </c>
      <c r="DV27" s="8">
        <f t="shared" si="87"/>
        <v>0</v>
      </c>
      <c r="DW27" s="8">
        <f t="shared" si="88"/>
        <v>0</v>
      </c>
      <c r="HC27" s="25">
        <v>3</v>
      </c>
      <c r="HD27" s="24" t="s">
        <v>62</v>
      </c>
    </row>
    <row r="28" spans="1:212" s="24" customFormat="1" ht="21" customHeight="1">
      <c r="A28" s="2">
        <v>25</v>
      </c>
      <c r="B28" s="2">
        <v>1494</v>
      </c>
      <c r="C28" s="3" t="s">
        <v>93</v>
      </c>
      <c r="D28" s="4" t="s">
        <v>66</v>
      </c>
      <c r="E28" s="5" t="s">
        <v>91</v>
      </c>
      <c r="F28" s="6">
        <v>3</v>
      </c>
      <c r="G28" s="7">
        <v>67</v>
      </c>
      <c r="H28" s="2">
        <v>58</v>
      </c>
      <c r="I28" s="8">
        <f t="shared" si="40"/>
        <v>125</v>
      </c>
      <c r="J28" s="6">
        <v>3</v>
      </c>
      <c r="K28" s="7">
        <v>64</v>
      </c>
      <c r="L28" s="2">
        <v>62</v>
      </c>
      <c r="M28" s="8">
        <f t="shared" si="41"/>
        <v>126</v>
      </c>
      <c r="N28" s="6">
        <v>3</v>
      </c>
      <c r="O28" s="7">
        <v>63</v>
      </c>
      <c r="P28" s="2">
        <v>63</v>
      </c>
      <c r="Q28" s="8">
        <f t="shared" si="42"/>
        <v>126</v>
      </c>
      <c r="R28" s="6">
        <v>3</v>
      </c>
      <c r="S28" s="7">
        <v>73</v>
      </c>
      <c r="T28" s="2">
        <v>66</v>
      </c>
      <c r="U28" s="8">
        <f t="shared" si="43"/>
        <v>139</v>
      </c>
      <c r="V28" s="6">
        <v>3</v>
      </c>
      <c r="W28" s="7">
        <v>77</v>
      </c>
      <c r="X28" s="2">
        <v>54</v>
      </c>
      <c r="Y28" s="8">
        <f t="shared" si="44"/>
        <v>131</v>
      </c>
      <c r="Z28" s="9">
        <f t="shared" si="45"/>
        <v>344</v>
      </c>
      <c r="AA28" s="10">
        <f t="shared" si="46"/>
        <v>303</v>
      </c>
      <c r="AB28" s="8">
        <f t="shared" si="47"/>
        <v>647</v>
      </c>
      <c r="AC28" s="6">
        <v>3</v>
      </c>
      <c r="AD28" s="7">
        <v>82</v>
      </c>
      <c r="AE28" s="2">
        <v>50</v>
      </c>
      <c r="AF28" s="11">
        <f t="shared" si="48"/>
        <v>132</v>
      </c>
      <c r="AG28" s="6">
        <v>3</v>
      </c>
      <c r="AH28" s="7">
        <v>78</v>
      </c>
      <c r="AI28" s="2">
        <v>52</v>
      </c>
      <c r="AJ28" s="8">
        <f t="shared" si="49"/>
        <v>130</v>
      </c>
      <c r="AK28" s="6">
        <v>3</v>
      </c>
      <c r="AL28" s="7">
        <v>78</v>
      </c>
      <c r="AM28" s="2">
        <v>52</v>
      </c>
      <c r="AN28" s="11">
        <f t="shared" si="50"/>
        <v>130</v>
      </c>
      <c r="AO28" s="9">
        <f t="shared" si="51"/>
        <v>238</v>
      </c>
      <c r="AP28" s="10">
        <f t="shared" si="52"/>
        <v>154</v>
      </c>
      <c r="AQ28" s="8">
        <f t="shared" si="53"/>
        <v>392</v>
      </c>
      <c r="AR28" s="6">
        <v>3</v>
      </c>
      <c r="AS28" s="7">
        <v>68</v>
      </c>
      <c r="AT28" s="2">
        <v>51</v>
      </c>
      <c r="AU28" s="8">
        <f t="shared" si="54"/>
        <v>119</v>
      </c>
      <c r="AV28" s="6">
        <v>3</v>
      </c>
      <c r="AW28" s="7">
        <v>70</v>
      </c>
      <c r="AX28" s="2">
        <v>46</v>
      </c>
      <c r="AY28" s="8">
        <f t="shared" si="55"/>
        <v>116</v>
      </c>
      <c r="AZ28" s="9">
        <f t="shared" si="56"/>
        <v>138</v>
      </c>
      <c r="BA28" s="10">
        <f t="shared" si="57"/>
        <v>97</v>
      </c>
      <c r="BB28" s="8">
        <f t="shared" si="58"/>
        <v>235</v>
      </c>
      <c r="BC28" s="6">
        <v>1</v>
      </c>
      <c r="BD28" s="2">
        <v>44</v>
      </c>
      <c r="BE28" s="6">
        <v>1</v>
      </c>
      <c r="BF28" s="2">
        <v>45</v>
      </c>
      <c r="BG28" s="6">
        <v>1</v>
      </c>
      <c r="BH28" s="2">
        <v>50</v>
      </c>
      <c r="BI28" s="12">
        <f t="shared" si="59"/>
        <v>139</v>
      </c>
      <c r="BJ28" s="7">
        <v>78</v>
      </c>
      <c r="BK28" s="2">
        <v>61</v>
      </c>
      <c r="BL28" s="12">
        <f t="shared" si="60"/>
        <v>139</v>
      </c>
      <c r="BM28" s="6">
        <v>1</v>
      </c>
      <c r="BN28" s="2">
        <v>31</v>
      </c>
      <c r="BO28" s="6">
        <v>1</v>
      </c>
      <c r="BP28" s="2">
        <v>29</v>
      </c>
      <c r="BQ28" s="6">
        <v>1</v>
      </c>
      <c r="BR28" s="2">
        <v>43</v>
      </c>
      <c r="BS28" s="12">
        <f t="shared" si="61"/>
        <v>103</v>
      </c>
      <c r="BT28" s="7">
        <v>50</v>
      </c>
      <c r="BU28" s="2">
        <v>53</v>
      </c>
      <c r="BV28" s="12">
        <f t="shared" si="62"/>
        <v>103</v>
      </c>
      <c r="BW28" s="9">
        <f t="shared" si="63"/>
        <v>128</v>
      </c>
      <c r="BX28" s="10">
        <f t="shared" si="64"/>
        <v>114</v>
      </c>
      <c r="BY28" s="8">
        <f t="shared" si="65"/>
        <v>242</v>
      </c>
      <c r="BZ28" s="13">
        <v>433</v>
      </c>
      <c r="CA28" s="2">
        <v>328</v>
      </c>
      <c r="CB28" s="13">
        <v>23</v>
      </c>
      <c r="CC28" s="2">
        <v>23</v>
      </c>
      <c r="CD28" s="13">
        <v>309</v>
      </c>
      <c r="CE28" s="2">
        <v>234</v>
      </c>
      <c r="CF28" s="13">
        <v>0</v>
      </c>
      <c r="CG28" s="2">
        <v>2</v>
      </c>
      <c r="CH28" s="13">
        <v>53</v>
      </c>
      <c r="CI28" s="2">
        <v>47</v>
      </c>
      <c r="CJ28" s="13">
        <v>22</v>
      </c>
      <c r="CK28" s="2">
        <v>23</v>
      </c>
      <c r="CL28" s="13">
        <v>8</v>
      </c>
      <c r="CM28" s="2">
        <v>11</v>
      </c>
      <c r="CN28" s="14">
        <f t="shared" si="66"/>
        <v>848</v>
      </c>
      <c r="CO28" s="14">
        <f t="shared" si="67"/>
        <v>668</v>
      </c>
      <c r="CP28" s="15">
        <f t="shared" si="68"/>
        <v>1516</v>
      </c>
      <c r="CQ28" s="14">
        <f t="shared" si="69"/>
        <v>848</v>
      </c>
      <c r="CR28" s="14">
        <f t="shared" si="70"/>
        <v>668</v>
      </c>
      <c r="CS28" s="16">
        <f t="shared" si="71"/>
        <v>1516</v>
      </c>
      <c r="CT28" s="17">
        <v>227</v>
      </c>
      <c r="CU28" s="18">
        <v>204</v>
      </c>
      <c r="CV28" s="19">
        <f t="shared" si="72"/>
        <v>431</v>
      </c>
      <c r="CW28" s="17">
        <v>23</v>
      </c>
      <c r="CX28" s="18">
        <v>19</v>
      </c>
      <c r="CY28" s="19">
        <f t="shared" si="73"/>
        <v>42</v>
      </c>
      <c r="CZ28" s="17">
        <v>76</v>
      </c>
      <c r="DA28" s="18">
        <v>59</v>
      </c>
      <c r="DB28" s="19">
        <f t="shared" si="74"/>
        <v>135</v>
      </c>
      <c r="DC28" s="17">
        <v>32</v>
      </c>
      <c r="DD28" s="18">
        <v>23</v>
      </c>
      <c r="DE28" s="19">
        <f t="shared" si="75"/>
        <v>55</v>
      </c>
      <c r="DF28" s="17">
        <v>490</v>
      </c>
      <c r="DG28" s="18">
        <v>363</v>
      </c>
      <c r="DH28" s="19">
        <f t="shared" si="76"/>
        <v>853</v>
      </c>
      <c r="DI28" s="17">
        <v>0</v>
      </c>
      <c r="DJ28" s="18">
        <v>0</v>
      </c>
      <c r="DK28" s="19">
        <f t="shared" si="77"/>
        <v>0</v>
      </c>
      <c r="DL28" s="20">
        <f t="shared" si="78"/>
        <v>848</v>
      </c>
      <c r="DM28" s="21">
        <f t="shared" si="79"/>
        <v>668</v>
      </c>
      <c r="DN28" s="8">
        <f t="shared" si="80"/>
        <v>1516</v>
      </c>
      <c r="DO28" s="22"/>
      <c r="DP28" s="8">
        <f t="shared" si="81"/>
        <v>0</v>
      </c>
      <c r="DQ28" s="8">
        <f t="shared" si="82"/>
        <v>0</v>
      </c>
      <c r="DR28" s="20">
        <f t="shared" si="83"/>
        <v>1516</v>
      </c>
      <c r="DS28" s="9">
        <f t="shared" si="84"/>
        <v>1516</v>
      </c>
      <c r="DT28" s="23">
        <f t="shared" si="85"/>
        <v>0</v>
      </c>
      <c r="DU28" s="23">
        <f t="shared" si="86"/>
        <v>0</v>
      </c>
      <c r="DV28" s="8">
        <f t="shared" si="87"/>
        <v>0</v>
      </c>
      <c r="DW28" s="8">
        <f t="shared" si="88"/>
        <v>0</v>
      </c>
      <c r="HC28" s="25">
        <v>3</v>
      </c>
      <c r="HD28" s="24" t="s">
        <v>62</v>
      </c>
    </row>
    <row r="29" spans="1:212" s="24" customFormat="1" ht="21" customHeight="1">
      <c r="A29" s="2">
        <v>26</v>
      </c>
      <c r="B29" s="2">
        <v>1493</v>
      </c>
      <c r="C29" s="3" t="s">
        <v>94</v>
      </c>
      <c r="D29" s="4" t="s">
        <v>66</v>
      </c>
      <c r="E29" s="5" t="s">
        <v>91</v>
      </c>
      <c r="F29" s="6">
        <v>1</v>
      </c>
      <c r="G29" s="7">
        <v>19</v>
      </c>
      <c r="H29" s="2">
        <v>27</v>
      </c>
      <c r="I29" s="8">
        <f t="shared" si="40"/>
        <v>46</v>
      </c>
      <c r="J29" s="6">
        <v>1</v>
      </c>
      <c r="K29" s="7">
        <v>29</v>
      </c>
      <c r="L29" s="2">
        <v>21</v>
      </c>
      <c r="M29" s="8">
        <f t="shared" si="41"/>
        <v>50</v>
      </c>
      <c r="N29" s="6">
        <v>1</v>
      </c>
      <c r="O29" s="7">
        <v>32</v>
      </c>
      <c r="P29" s="2">
        <v>23</v>
      </c>
      <c r="Q29" s="8">
        <f t="shared" si="42"/>
        <v>55</v>
      </c>
      <c r="R29" s="6">
        <v>1</v>
      </c>
      <c r="S29" s="7">
        <v>34</v>
      </c>
      <c r="T29" s="2">
        <v>13</v>
      </c>
      <c r="U29" s="8">
        <f t="shared" si="43"/>
        <v>47</v>
      </c>
      <c r="V29" s="6">
        <v>1</v>
      </c>
      <c r="W29" s="7">
        <v>28</v>
      </c>
      <c r="X29" s="2">
        <v>19</v>
      </c>
      <c r="Y29" s="8">
        <f t="shared" si="44"/>
        <v>47</v>
      </c>
      <c r="Z29" s="9">
        <f t="shared" si="45"/>
        <v>142</v>
      </c>
      <c r="AA29" s="10">
        <f t="shared" si="46"/>
        <v>103</v>
      </c>
      <c r="AB29" s="8">
        <f t="shared" si="47"/>
        <v>245</v>
      </c>
      <c r="AC29" s="6">
        <v>1</v>
      </c>
      <c r="AD29" s="7">
        <v>31</v>
      </c>
      <c r="AE29" s="2">
        <v>17</v>
      </c>
      <c r="AF29" s="11">
        <f t="shared" si="48"/>
        <v>48</v>
      </c>
      <c r="AG29" s="6">
        <v>1</v>
      </c>
      <c r="AH29" s="7">
        <v>28</v>
      </c>
      <c r="AI29" s="2">
        <v>21</v>
      </c>
      <c r="AJ29" s="8">
        <f t="shared" si="49"/>
        <v>49</v>
      </c>
      <c r="AK29" s="6">
        <v>1</v>
      </c>
      <c r="AL29" s="7">
        <v>27</v>
      </c>
      <c r="AM29" s="2">
        <v>22</v>
      </c>
      <c r="AN29" s="11">
        <f t="shared" si="50"/>
        <v>49</v>
      </c>
      <c r="AO29" s="9">
        <f t="shared" si="51"/>
        <v>86</v>
      </c>
      <c r="AP29" s="10">
        <f t="shared" si="52"/>
        <v>60</v>
      </c>
      <c r="AQ29" s="8">
        <f t="shared" si="53"/>
        <v>146</v>
      </c>
      <c r="AR29" s="6">
        <v>1</v>
      </c>
      <c r="AS29" s="7">
        <v>21</v>
      </c>
      <c r="AT29" s="2">
        <v>19</v>
      </c>
      <c r="AU29" s="8">
        <f t="shared" si="54"/>
        <v>40</v>
      </c>
      <c r="AV29" s="6">
        <v>1</v>
      </c>
      <c r="AW29" s="7">
        <v>25</v>
      </c>
      <c r="AX29" s="2">
        <v>20</v>
      </c>
      <c r="AY29" s="8">
        <f t="shared" si="55"/>
        <v>45</v>
      </c>
      <c r="AZ29" s="9">
        <f t="shared" si="56"/>
        <v>46</v>
      </c>
      <c r="BA29" s="10">
        <f t="shared" si="57"/>
        <v>39</v>
      </c>
      <c r="BB29" s="8">
        <f t="shared" si="58"/>
        <v>85</v>
      </c>
      <c r="BC29" s="6">
        <v>1</v>
      </c>
      <c r="BD29" s="2">
        <v>39</v>
      </c>
      <c r="BE29" s="6"/>
      <c r="BF29" s="2"/>
      <c r="BG29" s="6"/>
      <c r="BH29" s="2"/>
      <c r="BI29" s="12">
        <f t="shared" si="59"/>
        <v>39</v>
      </c>
      <c r="BJ29" s="7">
        <v>23</v>
      </c>
      <c r="BK29" s="2">
        <v>16</v>
      </c>
      <c r="BL29" s="12">
        <f t="shared" si="60"/>
        <v>39</v>
      </c>
      <c r="BM29" s="6">
        <v>1</v>
      </c>
      <c r="BN29" s="2">
        <v>35</v>
      </c>
      <c r="BO29" s="6">
        <v>0</v>
      </c>
      <c r="BP29" s="2">
        <v>0</v>
      </c>
      <c r="BQ29" s="6">
        <v>0</v>
      </c>
      <c r="BR29" s="2">
        <v>0</v>
      </c>
      <c r="BS29" s="12">
        <f t="shared" si="61"/>
        <v>35</v>
      </c>
      <c r="BT29" s="7">
        <v>20</v>
      </c>
      <c r="BU29" s="2">
        <v>15</v>
      </c>
      <c r="BV29" s="12">
        <f t="shared" si="62"/>
        <v>35</v>
      </c>
      <c r="BW29" s="9">
        <f t="shared" si="63"/>
        <v>43</v>
      </c>
      <c r="BX29" s="10">
        <f t="shared" si="64"/>
        <v>31</v>
      </c>
      <c r="BY29" s="8">
        <f t="shared" si="65"/>
        <v>74</v>
      </c>
      <c r="BZ29" s="13">
        <v>108</v>
      </c>
      <c r="CA29" s="2">
        <v>83</v>
      </c>
      <c r="CB29" s="13">
        <v>15</v>
      </c>
      <c r="CC29" s="2">
        <v>10</v>
      </c>
      <c r="CD29" s="13">
        <v>172</v>
      </c>
      <c r="CE29" s="2">
        <v>130</v>
      </c>
      <c r="CF29" s="13">
        <v>2</v>
      </c>
      <c r="CG29" s="2">
        <v>0</v>
      </c>
      <c r="CH29" s="13">
        <v>19</v>
      </c>
      <c r="CI29" s="2">
        <v>7</v>
      </c>
      <c r="CJ29" s="13">
        <v>1</v>
      </c>
      <c r="CK29" s="2">
        <v>3</v>
      </c>
      <c r="CL29" s="13">
        <v>0</v>
      </c>
      <c r="CM29" s="2">
        <v>0</v>
      </c>
      <c r="CN29" s="14">
        <f t="shared" si="66"/>
        <v>317</v>
      </c>
      <c r="CO29" s="14">
        <f t="shared" si="67"/>
        <v>233</v>
      </c>
      <c r="CP29" s="15">
        <f t="shared" si="68"/>
        <v>550</v>
      </c>
      <c r="CQ29" s="14">
        <f t="shared" si="69"/>
        <v>317</v>
      </c>
      <c r="CR29" s="14">
        <f t="shared" si="70"/>
        <v>233</v>
      </c>
      <c r="CS29" s="16">
        <f t="shared" si="71"/>
        <v>550</v>
      </c>
      <c r="CT29" s="17">
        <v>52</v>
      </c>
      <c r="CU29" s="18">
        <v>44</v>
      </c>
      <c r="CV29" s="19">
        <f t="shared" si="72"/>
        <v>96</v>
      </c>
      <c r="CW29" s="17">
        <v>26</v>
      </c>
      <c r="CX29" s="18">
        <v>16</v>
      </c>
      <c r="CY29" s="19">
        <f t="shared" si="73"/>
        <v>42</v>
      </c>
      <c r="CZ29" s="17">
        <v>46</v>
      </c>
      <c r="DA29" s="18">
        <v>29</v>
      </c>
      <c r="DB29" s="19">
        <f t="shared" si="74"/>
        <v>75</v>
      </c>
      <c r="DC29" s="17">
        <v>63</v>
      </c>
      <c r="DD29" s="18">
        <v>52</v>
      </c>
      <c r="DE29" s="19">
        <f t="shared" si="75"/>
        <v>115</v>
      </c>
      <c r="DF29" s="17">
        <v>7</v>
      </c>
      <c r="DG29" s="18">
        <v>12</v>
      </c>
      <c r="DH29" s="19">
        <f t="shared" si="76"/>
        <v>19</v>
      </c>
      <c r="DI29" s="17">
        <v>123</v>
      </c>
      <c r="DJ29" s="18">
        <v>80</v>
      </c>
      <c r="DK29" s="19">
        <f t="shared" si="77"/>
        <v>203</v>
      </c>
      <c r="DL29" s="20">
        <f t="shared" si="78"/>
        <v>317</v>
      </c>
      <c r="DM29" s="21">
        <f t="shared" si="79"/>
        <v>233</v>
      </c>
      <c r="DN29" s="8">
        <f t="shared" si="80"/>
        <v>550</v>
      </c>
      <c r="DO29" s="22"/>
      <c r="DP29" s="8">
        <f t="shared" si="81"/>
        <v>0</v>
      </c>
      <c r="DQ29" s="8">
        <f t="shared" si="82"/>
        <v>0</v>
      </c>
      <c r="DR29" s="20">
        <f t="shared" si="83"/>
        <v>550</v>
      </c>
      <c r="DS29" s="9">
        <f t="shared" si="84"/>
        <v>550</v>
      </c>
      <c r="DT29" s="23">
        <f t="shared" si="85"/>
        <v>0</v>
      </c>
      <c r="DU29" s="23">
        <f t="shared" si="86"/>
        <v>0</v>
      </c>
      <c r="DV29" s="8">
        <f t="shared" si="87"/>
        <v>0</v>
      </c>
      <c r="DW29" s="8">
        <f t="shared" si="88"/>
        <v>0</v>
      </c>
      <c r="HC29" s="25">
        <v>3</v>
      </c>
      <c r="HD29" s="24" t="s">
        <v>62</v>
      </c>
    </row>
    <row r="30" spans="1:212" s="24" customFormat="1" ht="21" customHeight="1">
      <c r="A30" s="2">
        <v>27</v>
      </c>
      <c r="B30" s="2">
        <v>1495</v>
      </c>
      <c r="C30" s="3" t="s">
        <v>95</v>
      </c>
      <c r="D30" s="4" t="s">
        <v>66</v>
      </c>
      <c r="E30" s="5" t="s">
        <v>91</v>
      </c>
      <c r="F30" s="6">
        <v>1</v>
      </c>
      <c r="G30" s="7">
        <v>21</v>
      </c>
      <c r="H30" s="2">
        <v>15</v>
      </c>
      <c r="I30" s="8">
        <f t="shared" si="40"/>
        <v>36</v>
      </c>
      <c r="J30" s="6">
        <v>1</v>
      </c>
      <c r="K30" s="7">
        <v>17</v>
      </c>
      <c r="L30" s="2">
        <v>14</v>
      </c>
      <c r="M30" s="8">
        <f t="shared" si="41"/>
        <v>31</v>
      </c>
      <c r="N30" s="6">
        <v>1</v>
      </c>
      <c r="O30" s="7">
        <v>29</v>
      </c>
      <c r="P30" s="2">
        <v>16</v>
      </c>
      <c r="Q30" s="8">
        <f t="shared" si="42"/>
        <v>45</v>
      </c>
      <c r="R30" s="6">
        <v>1</v>
      </c>
      <c r="S30" s="7">
        <v>24</v>
      </c>
      <c r="T30" s="2">
        <v>15</v>
      </c>
      <c r="U30" s="8">
        <f t="shared" si="43"/>
        <v>39</v>
      </c>
      <c r="V30" s="6">
        <v>1</v>
      </c>
      <c r="W30" s="7">
        <v>23</v>
      </c>
      <c r="X30" s="2">
        <v>26</v>
      </c>
      <c r="Y30" s="8">
        <f t="shared" si="44"/>
        <v>49</v>
      </c>
      <c r="Z30" s="9">
        <f t="shared" si="45"/>
        <v>114</v>
      </c>
      <c r="AA30" s="10">
        <f t="shared" si="46"/>
        <v>86</v>
      </c>
      <c r="AB30" s="8">
        <f t="shared" si="47"/>
        <v>200</v>
      </c>
      <c r="AC30" s="6">
        <v>1</v>
      </c>
      <c r="AD30" s="7">
        <v>17</v>
      </c>
      <c r="AE30" s="2">
        <v>25</v>
      </c>
      <c r="AF30" s="11">
        <f t="shared" si="48"/>
        <v>42</v>
      </c>
      <c r="AG30" s="6">
        <v>1</v>
      </c>
      <c r="AH30" s="7">
        <v>26</v>
      </c>
      <c r="AI30" s="2">
        <v>7</v>
      </c>
      <c r="AJ30" s="8">
        <f t="shared" si="49"/>
        <v>33</v>
      </c>
      <c r="AK30" s="6">
        <v>1</v>
      </c>
      <c r="AL30" s="7">
        <v>18</v>
      </c>
      <c r="AM30" s="2">
        <v>25</v>
      </c>
      <c r="AN30" s="11">
        <f t="shared" si="50"/>
        <v>43</v>
      </c>
      <c r="AO30" s="9">
        <f t="shared" si="51"/>
        <v>61</v>
      </c>
      <c r="AP30" s="10">
        <f t="shared" si="52"/>
        <v>57</v>
      </c>
      <c r="AQ30" s="8">
        <f t="shared" si="53"/>
        <v>118</v>
      </c>
      <c r="AR30" s="6">
        <v>1</v>
      </c>
      <c r="AS30" s="7">
        <v>28</v>
      </c>
      <c r="AT30" s="2">
        <v>14</v>
      </c>
      <c r="AU30" s="8">
        <f t="shared" si="54"/>
        <v>42</v>
      </c>
      <c r="AV30" s="6">
        <v>1</v>
      </c>
      <c r="AW30" s="7">
        <v>19</v>
      </c>
      <c r="AX30" s="2">
        <v>9</v>
      </c>
      <c r="AY30" s="8">
        <f t="shared" si="55"/>
        <v>28</v>
      </c>
      <c r="AZ30" s="9">
        <f t="shared" si="56"/>
        <v>47</v>
      </c>
      <c r="BA30" s="10">
        <f t="shared" si="57"/>
        <v>23</v>
      </c>
      <c r="BB30" s="8">
        <f t="shared" si="58"/>
        <v>70</v>
      </c>
      <c r="BC30" s="6">
        <v>1</v>
      </c>
      <c r="BD30" s="2">
        <v>13</v>
      </c>
      <c r="BE30" s="6">
        <v>0</v>
      </c>
      <c r="BF30" s="2">
        <v>0</v>
      </c>
      <c r="BG30" s="6">
        <v>1</v>
      </c>
      <c r="BH30" s="2">
        <v>38</v>
      </c>
      <c r="BI30" s="12">
        <f t="shared" si="59"/>
        <v>51</v>
      </c>
      <c r="BJ30" s="7">
        <v>26</v>
      </c>
      <c r="BK30" s="2">
        <v>25</v>
      </c>
      <c r="BL30" s="12">
        <f t="shared" si="60"/>
        <v>51</v>
      </c>
      <c r="BM30" s="6">
        <v>1</v>
      </c>
      <c r="BN30" s="2">
        <v>6</v>
      </c>
      <c r="BO30" s="6">
        <v>0</v>
      </c>
      <c r="BP30" s="2">
        <v>0</v>
      </c>
      <c r="BQ30" s="6">
        <v>1</v>
      </c>
      <c r="BR30" s="2">
        <v>11</v>
      </c>
      <c r="BS30" s="12">
        <f t="shared" si="61"/>
        <v>17</v>
      </c>
      <c r="BT30" s="7">
        <v>13</v>
      </c>
      <c r="BU30" s="2">
        <v>4</v>
      </c>
      <c r="BV30" s="12">
        <f t="shared" si="62"/>
        <v>17</v>
      </c>
      <c r="BW30" s="9">
        <f t="shared" si="63"/>
        <v>39</v>
      </c>
      <c r="BX30" s="10">
        <f t="shared" si="64"/>
        <v>29</v>
      </c>
      <c r="BY30" s="8">
        <f t="shared" si="65"/>
        <v>68</v>
      </c>
      <c r="BZ30" s="13">
        <v>187</v>
      </c>
      <c r="CA30" s="2">
        <v>130</v>
      </c>
      <c r="CB30" s="13">
        <v>15</v>
      </c>
      <c r="CC30" s="2">
        <v>11</v>
      </c>
      <c r="CD30" s="13">
        <v>37</v>
      </c>
      <c r="CE30" s="2">
        <v>29</v>
      </c>
      <c r="CF30" s="13">
        <v>0</v>
      </c>
      <c r="CG30" s="2">
        <v>0</v>
      </c>
      <c r="CH30" s="13">
        <v>14</v>
      </c>
      <c r="CI30" s="2">
        <v>18</v>
      </c>
      <c r="CJ30" s="13">
        <v>2</v>
      </c>
      <c r="CK30" s="2">
        <v>3</v>
      </c>
      <c r="CL30" s="13">
        <v>6</v>
      </c>
      <c r="CM30" s="2">
        <v>4</v>
      </c>
      <c r="CN30" s="14">
        <f t="shared" si="66"/>
        <v>261</v>
      </c>
      <c r="CO30" s="14">
        <f t="shared" si="67"/>
        <v>195</v>
      </c>
      <c r="CP30" s="15">
        <f t="shared" si="68"/>
        <v>456</v>
      </c>
      <c r="CQ30" s="14">
        <f t="shared" si="69"/>
        <v>261</v>
      </c>
      <c r="CR30" s="14">
        <f t="shared" si="70"/>
        <v>195</v>
      </c>
      <c r="CS30" s="16">
        <f t="shared" si="71"/>
        <v>456</v>
      </c>
      <c r="CT30" s="17">
        <v>110</v>
      </c>
      <c r="CU30" s="18">
        <v>79</v>
      </c>
      <c r="CV30" s="19">
        <f t="shared" si="72"/>
        <v>189</v>
      </c>
      <c r="CW30" s="17">
        <v>16</v>
      </c>
      <c r="CX30" s="18">
        <v>18</v>
      </c>
      <c r="CY30" s="19">
        <f t="shared" si="73"/>
        <v>34</v>
      </c>
      <c r="CZ30" s="17">
        <v>4</v>
      </c>
      <c r="DA30" s="18">
        <v>1</v>
      </c>
      <c r="DB30" s="19">
        <f t="shared" si="74"/>
        <v>5</v>
      </c>
      <c r="DC30" s="17">
        <v>0</v>
      </c>
      <c r="DD30" s="18">
        <v>0</v>
      </c>
      <c r="DE30" s="19">
        <f t="shared" si="75"/>
        <v>0</v>
      </c>
      <c r="DF30" s="17">
        <v>131</v>
      </c>
      <c r="DG30" s="18">
        <v>97</v>
      </c>
      <c r="DH30" s="19">
        <f t="shared" si="76"/>
        <v>228</v>
      </c>
      <c r="DI30" s="17">
        <v>0</v>
      </c>
      <c r="DJ30" s="18">
        <v>0</v>
      </c>
      <c r="DK30" s="19">
        <f t="shared" si="77"/>
        <v>0</v>
      </c>
      <c r="DL30" s="20">
        <f t="shared" si="78"/>
        <v>261</v>
      </c>
      <c r="DM30" s="21">
        <f t="shared" si="79"/>
        <v>195</v>
      </c>
      <c r="DN30" s="8">
        <f t="shared" si="80"/>
        <v>456</v>
      </c>
      <c r="DO30" s="22"/>
      <c r="DP30" s="8">
        <f t="shared" si="81"/>
        <v>0</v>
      </c>
      <c r="DQ30" s="8">
        <f t="shared" si="82"/>
        <v>0</v>
      </c>
      <c r="DR30" s="20">
        <f t="shared" si="83"/>
        <v>456</v>
      </c>
      <c r="DS30" s="9">
        <f t="shared" si="84"/>
        <v>456</v>
      </c>
      <c r="DT30" s="23">
        <f t="shared" si="85"/>
        <v>0</v>
      </c>
      <c r="DU30" s="23">
        <f t="shared" si="86"/>
        <v>0</v>
      </c>
      <c r="DV30" s="8">
        <f t="shared" si="87"/>
        <v>0</v>
      </c>
      <c r="DW30" s="8">
        <f t="shared" si="88"/>
        <v>0</v>
      </c>
      <c r="HC30" s="25">
        <v>3</v>
      </c>
      <c r="HD30" s="24" t="s">
        <v>62</v>
      </c>
    </row>
    <row r="31" spans="1:212" s="24" customFormat="1" ht="21" customHeight="1">
      <c r="A31" s="2">
        <v>28</v>
      </c>
      <c r="B31" s="2">
        <v>1490</v>
      </c>
      <c r="C31" s="3" t="s">
        <v>96</v>
      </c>
      <c r="D31" s="4" t="s">
        <v>66</v>
      </c>
      <c r="E31" s="5" t="s">
        <v>91</v>
      </c>
      <c r="F31" s="6">
        <v>1</v>
      </c>
      <c r="G31" s="7">
        <v>18</v>
      </c>
      <c r="H31" s="2">
        <v>13</v>
      </c>
      <c r="I31" s="8">
        <f t="shared" si="40"/>
        <v>31</v>
      </c>
      <c r="J31" s="6">
        <v>1</v>
      </c>
      <c r="K31" s="7">
        <v>8</v>
      </c>
      <c r="L31" s="2">
        <v>9</v>
      </c>
      <c r="M31" s="8">
        <f t="shared" si="41"/>
        <v>17</v>
      </c>
      <c r="N31" s="6">
        <v>1</v>
      </c>
      <c r="O31" s="7">
        <v>5</v>
      </c>
      <c r="P31" s="2">
        <v>15</v>
      </c>
      <c r="Q31" s="8">
        <f t="shared" si="42"/>
        <v>20</v>
      </c>
      <c r="R31" s="6">
        <v>1</v>
      </c>
      <c r="S31" s="7">
        <v>14</v>
      </c>
      <c r="T31" s="2">
        <v>7</v>
      </c>
      <c r="U31" s="8">
        <f t="shared" si="43"/>
        <v>21</v>
      </c>
      <c r="V31" s="6">
        <v>1</v>
      </c>
      <c r="W31" s="7">
        <v>12</v>
      </c>
      <c r="X31" s="2">
        <v>17</v>
      </c>
      <c r="Y31" s="8">
        <f t="shared" si="44"/>
        <v>29</v>
      </c>
      <c r="Z31" s="9">
        <f t="shared" si="45"/>
        <v>57</v>
      </c>
      <c r="AA31" s="10">
        <f t="shared" si="46"/>
        <v>61</v>
      </c>
      <c r="AB31" s="8">
        <f t="shared" si="47"/>
        <v>118</v>
      </c>
      <c r="AC31" s="6">
        <v>1</v>
      </c>
      <c r="AD31" s="7">
        <v>16</v>
      </c>
      <c r="AE31" s="2">
        <v>18</v>
      </c>
      <c r="AF31" s="11">
        <f t="shared" si="48"/>
        <v>34</v>
      </c>
      <c r="AG31" s="6">
        <v>1</v>
      </c>
      <c r="AH31" s="7">
        <v>16</v>
      </c>
      <c r="AI31" s="2">
        <v>12</v>
      </c>
      <c r="AJ31" s="8">
        <f t="shared" si="49"/>
        <v>28</v>
      </c>
      <c r="AK31" s="6">
        <v>1</v>
      </c>
      <c r="AL31" s="7">
        <v>25</v>
      </c>
      <c r="AM31" s="2">
        <v>14</v>
      </c>
      <c r="AN31" s="11">
        <f t="shared" si="50"/>
        <v>39</v>
      </c>
      <c r="AO31" s="9">
        <f t="shared" si="51"/>
        <v>57</v>
      </c>
      <c r="AP31" s="10">
        <f t="shared" si="52"/>
        <v>44</v>
      </c>
      <c r="AQ31" s="8">
        <f t="shared" si="53"/>
        <v>101</v>
      </c>
      <c r="AR31" s="6">
        <v>1</v>
      </c>
      <c r="AS31" s="7">
        <v>12</v>
      </c>
      <c r="AT31" s="2">
        <v>10</v>
      </c>
      <c r="AU31" s="8">
        <f t="shared" si="54"/>
        <v>22</v>
      </c>
      <c r="AV31" s="6">
        <v>1</v>
      </c>
      <c r="AW31" s="7">
        <v>11</v>
      </c>
      <c r="AX31" s="2">
        <v>11</v>
      </c>
      <c r="AY31" s="8">
        <f t="shared" si="55"/>
        <v>22</v>
      </c>
      <c r="AZ31" s="9">
        <f t="shared" si="56"/>
        <v>23</v>
      </c>
      <c r="BA31" s="10">
        <f t="shared" si="57"/>
        <v>21</v>
      </c>
      <c r="BB31" s="8">
        <f t="shared" si="58"/>
        <v>44</v>
      </c>
      <c r="BC31" s="6">
        <v>1</v>
      </c>
      <c r="BD31" s="2">
        <v>28</v>
      </c>
      <c r="BE31" s="6">
        <v>0</v>
      </c>
      <c r="BF31" s="2">
        <v>0</v>
      </c>
      <c r="BG31" s="6">
        <v>1</v>
      </c>
      <c r="BH31" s="2">
        <v>43</v>
      </c>
      <c r="BI31" s="12">
        <f t="shared" si="59"/>
        <v>71</v>
      </c>
      <c r="BJ31" s="7">
        <v>32</v>
      </c>
      <c r="BK31" s="2">
        <v>39</v>
      </c>
      <c r="BL31" s="12">
        <f t="shared" si="60"/>
        <v>71</v>
      </c>
      <c r="BM31" s="6">
        <v>1</v>
      </c>
      <c r="BN31" s="2">
        <v>9</v>
      </c>
      <c r="BO31" s="6">
        <v>0</v>
      </c>
      <c r="BP31" s="2">
        <v>0</v>
      </c>
      <c r="BQ31" s="6">
        <v>1</v>
      </c>
      <c r="BR31" s="2">
        <v>28</v>
      </c>
      <c r="BS31" s="12">
        <f t="shared" si="61"/>
        <v>37</v>
      </c>
      <c r="BT31" s="7">
        <v>16</v>
      </c>
      <c r="BU31" s="2">
        <v>21</v>
      </c>
      <c r="BV31" s="12">
        <f t="shared" si="62"/>
        <v>37</v>
      </c>
      <c r="BW31" s="9">
        <f t="shared" si="63"/>
        <v>48</v>
      </c>
      <c r="BX31" s="10">
        <f t="shared" si="64"/>
        <v>60</v>
      </c>
      <c r="BY31" s="8">
        <f t="shared" si="65"/>
        <v>108</v>
      </c>
      <c r="BZ31" s="13">
        <v>97</v>
      </c>
      <c r="CA31" s="2">
        <v>80</v>
      </c>
      <c r="CB31" s="13">
        <v>5</v>
      </c>
      <c r="CC31" s="2">
        <v>5</v>
      </c>
      <c r="CD31" s="13">
        <v>75</v>
      </c>
      <c r="CE31" s="2">
        <v>86</v>
      </c>
      <c r="CF31" s="13">
        <v>0</v>
      </c>
      <c r="CG31" s="2">
        <v>0</v>
      </c>
      <c r="CH31" s="13">
        <v>6</v>
      </c>
      <c r="CI31" s="2">
        <v>15</v>
      </c>
      <c r="CJ31" s="13">
        <v>2</v>
      </c>
      <c r="CK31" s="2">
        <v>0</v>
      </c>
      <c r="CL31" s="13">
        <v>0</v>
      </c>
      <c r="CM31" s="2">
        <v>0</v>
      </c>
      <c r="CN31" s="14">
        <f t="shared" si="66"/>
        <v>185</v>
      </c>
      <c r="CO31" s="14">
        <f t="shared" si="67"/>
        <v>186</v>
      </c>
      <c r="CP31" s="15">
        <f t="shared" si="68"/>
        <v>371</v>
      </c>
      <c r="CQ31" s="14">
        <f t="shared" si="69"/>
        <v>185</v>
      </c>
      <c r="CR31" s="14">
        <f t="shared" si="70"/>
        <v>186</v>
      </c>
      <c r="CS31" s="16">
        <f t="shared" si="71"/>
        <v>371</v>
      </c>
      <c r="CT31" s="17">
        <v>34</v>
      </c>
      <c r="CU31" s="18">
        <v>37</v>
      </c>
      <c r="CV31" s="19">
        <f t="shared" si="72"/>
        <v>71</v>
      </c>
      <c r="CW31" s="17">
        <v>13</v>
      </c>
      <c r="CX31" s="18">
        <v>11</v>
      </c>
      <c r="CY31" s="19">
        <f t="shared" si="73"/>
        <v>24</v>
      </c>
      <c r="CZ31" s="17">
        <v>4</v>
      </c>
      <c r="DA31" s="18">
        <v>6</v>
      </c>
      <c r="DB31" s="19">
        <f t="shared" si="74"/>
        <v>10</v>
      </c>
      <c r="DC31" s="17">
        <v>2</v>
      </c>
      <c r="DD31" s="18">
        <v>1</v>
      </c>
      <c r="DE31" s="19">
        <f t="shared" si="75"/>
        <v>3</v>
      </c>
      <c r="DF31" s="17">
        <v>132</v>
      </c>
      <c r="DG31" s="18">
        <v>131</v>
      </c>
      <c r="DH31" s="19">
        <f t="shared" si="76"/>
        <v>263</v>
      </c>
      <c r="DI31" s="17">
        <v>0</v>
      </c>
      <c r="DJ31" s="18">
        <v>0</v>
      </c>
      <c r="DK31" s="19">
        <f t="shared" si="77"/>
        <v>0</v>
      </c>
      <c r="DL31" s="20">
        <f t="shared" si="78"/>
        <v>185</v>
      </c>
      <c r="DM31" s="21">
        <f t="shared" si="79"/>
        <v>186</v>
      </c>
      <c r="DN31" s="8">
        <f t="shared" si="80"/>
        <v>371</v>
      </c>
      <c r="DO31" s="22"/>
      <c r="DP31" s="8">
        <f t="shared" si="81"/>
        <v>0</v>
      </c>
      <c r="DQ31" s="8">
        <f t="shared" si="82"/>
        <v>0</v>
      </c>
      <c r="DR31" s="20">
        <f t="shared" si="83"/>
        <v>371</v>
      </c>
      <c r="DS31" s="9">
        <f t="shared" si="84"/>
        <v>371</v>
      </c>
      <c r="DT31" s="23">
        <f t="shared" si="85"/>
        <v>0</v>
      </c>
      <c r="DU31" s="23">
        <f t="shared" si="86"/>
        <v>0</v>
      </c>
      <c r="DV31" s="8">
        <f t="shared" si="87"/>
        <v>0</v>
      </c>
      <c r="DW31" s="8">
        <f t="shared" si="88"/>
        <v>0</v>
      </c>
      <c r="HC31" s="25">
        <v>3</v>
      </c>
      <c r="HD31" s="24" t="s">
        <v>62</v>
      </c>
    </row>
    <row r="32" spans="1:212" s="24" customFormat="1" ht="21" customHeight="1">
      <c r="A32" s="2">
        <v>29</v>
      </c>
      <c r="B32" s="2">
        <v>1500</v>
      </c>
      <c r="C32" s="3" t="s">
        <v>97</v>
      </c>
      <c r="D32" s="4" t="s">
        <v>66</v>
      </c>
      <c r="E32" s="5" t="s">
        <v>91</v>
      </c>
      <c r="F32" s="6">
        <v>1</v>
      </c>
      <c r="G32" s="7">
        <v>17</v>
      </c>
      <c r="H32" s="2">
        <v>23</v>
      </c>
      <c r="I32" s="8">
        <f t="shared" si="40"/>
        <v>40</v>
      </c>
      <c r="J32" s="6">
        <v>1</v>
      </c>
      <c r="K32" s="7">
        <v>15</v>
      </c>
      <c r="L32" s="2">
        <v>21</v>
      </c>
      <c r="M32" s="8">
        <f t="shared" si="41"/>
        <v>36</v>
      </c>
      <c r="N32" s="6">
        <v>1</v>
      </c>
      <c r="O32" s="7">
        <v>21</v>
      </c>
      <c r="P32" s="2">
        <v>19</v>
      </c>
      <c r="Q32" s="8">
        <f t="shared" si="42"/>
        <v>40</v>
      </c>
      <c r="R32" s="6">
        <v>1</v>
      </c>
      <c r="S32" s="7">
        <v>27</v>
      </c>
      <c r="T32" s="2">
        <v>20</v>
      </c>
      <c r="U32" s="8">
        <f t="shared" si="43"/>
        <v>47</v>
      </c>
      <c r="V32" s="6">
        <v>1</v>
      </c>
      <c r="W32" s="7">
        <v>19</v>
      </c>
      <c r="X32" s="2">
        <v>22</v>
      </c>
      <c r="Y32" s="8">
        <f t="shared" si="44"/>
        <v>41</v>
      </c>
      <c r="Z32" s="9">
        <f t="shared" si="45"/>
        <v>99</v>
      </c>
      <c r="AA32" s="10">
        <f t="shared" si="46"/>
        <v>105</v>
      </c>
      <c r="AB32" s="8">
        <f t="shared" si="47"/>
        <v>204</v>
      </c>
      <c r="AC32" s="6">
        <v>1</v>
      </c>
      <c r="AD32" s="7">
        <v>32</v>
      </c>
      <c r="AE32" s="2">
        <v>19</v>
      </c>
      <c r="AF32" s="11">
        <f t="shared" si="48"/>
        <v>51</v>
      </c>
      <c r="AG32" s="6">
        <v>1</v>
      </c>
      <c r="AH32" s="7">
        <v>27</v>
      </c>
      <c r="AI32" s="2">
        <v>24</v>
      </c>
      <c r="AJ32" s="8">
        <f t="shared" si="49"/>
        <v>51</v>
      </c>
      <c r="AK32" s="6">
        <v>1</v>
      </c>
      <c r="AL32" s="7">
        <v>20</v>
      </c>
      <c r="AM32" s="2">
        <v>21</v>
      </c>
      <c r="AN32" s="11">
        <f t="shared" si="50"/>
        <v>41</v>
      </c>
      <c r="AO32" s="9">
        <f t="shared" si="51"/>
        <v>79</v>
      </c>
      <c r="AP32" s="10">
        <f t="shared" si="52"/>
        <v>64</v>
      </c>
      <c r="AQ32" s="8">
        <f t="shared" si="53"/>
        <v>143</v>
      </c>
      <c r="AR32" s="6">
        <v>1</v>
      </c>
      <c r="AS32" s="7">
        <v>20</v>
      </c>
      <c r="AT32" s="2">
        <v>29</v>
      </c>
      <c r="AU32" s="8">
        <f t="shared" si="54"/>
        <v>49</v>
      </c>
      <c r="AV32" s="6">
        <v>1</v>
      </c>
      <c r="AW32" s="7">
        <v>15</v>
      </c>
      <c r="AX32" s="2">
        <v>10</v>
      </c>
      <c r="AY32" s="8">
        <f t="shared" si="55"/>
        <v>25</v>
      </c>
      <c r="AZ32" s="9">
        <f t="shared" si="56"/>
        <v>35</v>
      </c>
      <c r="BA32" s="10">
        <f t="shared" si="57"/>
        <v>39</v>
      </c>
      <c r="BB32" s="8">
        <f t="shared" si="58"/>
        <v>74</v>
      </c>
      <c r="BC32" s="6">
        <v>1</v>
      </c>
      <c r="BD32" s="2">
        <v>39</v>
      </c>
      <c r="BE32" s="6">
        <v>0</v>
      </c>
      <c r="BF32" s="2">
        <v>0</v>
      </c>
      <c r="BG32" s="6">
        <v>0</v>
      </c>
      <c r="BH32" s="2">
        <v>0</v>
      </c>
      <c r="BI32" s="12">
        <f t="shared" si="59"/>
        <v>39</v>
      </c>
      <c r="BJ32" s="7">
        <v>12</v>
      </c>
      <c r="BK32" s="2">
        <v>27</v>
      </c>
      <c r="BL32" s="12">
        <f t="shared" si="60"/>
        <v>39</v>
      </c>
      <c r="BM32" s="6">
        <v>1</v>
      </c>
      <c r="BN32" s="2">
        <v>36</v>
      </c>
      <c r="BO32" s="6">
        <v>0</v>
      </c>
      <c r="BP32" s="2">
        <v>0</v>
      </c>
      <c r="BQ32" s="6">
        <v>0</v>
      </c>
      <c r="BR32" s="2">
        <v>0</v>
      </c>
      <c r="BS32" s="12">
        <f t="shared" si="61"/>
        <v>36</v>
      </c>
      <c r="BT32" s="7">
        <v>20</v>
      </c>
      <c r="BU32" s="2">
        <v>16</v>
      </c>
      <c r="BV32" s="12">
        <f t="shared" si="62"/>
        <v>36</v>
      </c>
      <c r="BW32" s="9">
        <f t="shared" si="63"/>
        <v>32</v>
      </c>
      <c r="BX32" s="10">
        <f t="shared" si="64"/>
        <v>43</v>
      </c>
      <c r="BY32" s="8">
        <f t="shared" si="65"/>
        <v>75</v>
      </c>
      <c r="BZ32" s="13">
        <v>74</v>
      </c>
      <c r="CA32" s="2">
        <v>63</v>
      </c>
      <c r="CB32" s="13">
        <v>23</v>
      </c>
      <c r="CC32" s="2">
        <v>11</v>
      </c>
      <c r="CD32" s="13">
        <v>133</v>
      </c>
      <c r="CE32" s="2">
        <v>154</v>
      </c>
      <c r="CF32" s="13">
        <v>0</v>
      </c>
      <c r="CG32" s="2">
        <v>0</v>
      </c>
      <c r="CH32" s="13">
        <v>13</v>
      </c>
      <c r="CI32" s="2">
        <v>17</v>
      </c>
      <c r="CJ32" s="13">
        <v>2</v>
      </c>
      <c r="CK32" s="2">
        <v>6</v>
      </c>
      <c r="CL32" s="13">
        <v>0</v>
      </c>
      <c r="CM32" s="2">
        <v>0</v>
      </c>
      <c r="CN32" s="14">
        <f t="shared" si="66"/>
        <v>245</v>
      </c>
      <c r="CO32" s="14">
        <f t="shared" si="67"/>
        <v>251</v>
      </c>
      <c r="CP32" s="15">
        <f t="shared" si="68"/>
        <v>496</v>
      </c>
      <c r="CQ32" s="14">
        <f t="shared" si="69"/>
        <v>245</v>
      </c>
      <c r="CR32" s="14">
        <f t="shared" si="70"/>
        <v>251</v>
      </c>
      <c r="CS32" s="16">
        <f t="shared" si="71"/>
        <v>496</v>
      </c>
      <c r="CT32" s="17">
        <v>77</v>
      </c>
      <c r="CU32" s="18">
        <v>69</v>
      </c>
      <c r="CV32" s="19">
        <f t="shared" si="72"/>
        <v>146</v>
      </c>
      <c r="CW32" s="17">
        <v>5</v>
      </c>
      <c r="CX32" s="18">
        <v>5</v>
      </c>
      <c r="CY32" s="19">
        <f t="shared" si="73"/>
        <v>10</v>
      </c>
      <c r="CZ32" s="17">
        <v>43</v>
      </c>
      <c r="DA32" s="18">
        <v>56</v>
      </c>
      <c r="DB32" s="19">
        <f t="shared" si="74"/>
        <v>99</v>
      </c>
      <c r="DC32" s="17">
        <v>4</v>
      </c>
      <c r="DD32" s="18">
        <v>4</v>
      </c>
      <c r="DE32" s="19">
        <f t="shared" si="75"/>
        <v>8</v>
      </c>
      <c r="DF32" s="17">
        <v>116</v>
      </c>
      <c r="DG32" s="18">
        <v>117</v>
      </c>
      <c r="DH32" s="19">
        <f t="shared" si="76"/>
        <v>233</v>
      </c>
      <c r="DI32" s="17">
        <v>0</v>
      </c>
      <c r="DJ32" s="18">
        <v>0</v>
      </c>
      <c r="DK32" s="19">
        <f t="shared" si="77"/>
        <v>0</v>
      </c>
      <c r="DL32" s="20">
        <f t="shared" si="78"/>
        <v>245</v>
      </c>
      <c r="DM32" s="21">
        <f t="shared" si="79"/>
        <v>251</v>
      </c>
      <c r="DN32" s="8">
        <f t="shared" si="80"/>
        <v>496</v>
      </c>
      <c r="DO32" s="22"/>
      <c r="DP32" s="8">
        <f t="shared" si="81"/>
        <v>0</v>
      </c>
      <c r="DQ32" s="8">
        <f t="shared" si="82"/>
        <v>0</v>
      </c>
      <c r="DR32" s="20">
        <f t="shared" si="83"/>
        <v>496</v>
      </c>
      <c r="DS32" s="9">
        <f t="shared" si="84"/>
        <v>496</v>
      </c>
      <c r="DT32" s="23">
        <f t="shared" si="85"/>
        <v>0</v>
      </c>
      <c r="DU32" s="23">
        <f t="shared" si="86"/>
        <v>0</v>
      </c>
      <c r="DV32" s="8">
        <f t="shared" si="87"/>
        <v>0</v>
      </c>
      <c r="DW32" s="8">
        <f t="shared" si="88"/>
        <v>0</v>
      </c>
      <c r="HC32" s="25">
        <v>3</v>
      </c>
      <c r="HD32" s="24" t="s">
        <v>62</v>
      </c>
    </row>
  </sheetData>
  <protectedRanges>
    <protectedRange sqref="DI4:DJ32" name="Range19_31_3"/>
    <protectedRange sqref="DC4:DD32" name="Range17_32_3"/>
    <protectedRange sqref="CW4:CX32" name="Range15_32_3"/>
    <protectedRange sqref="BZ4:CM32" name="Range13_32_3"/>
    <protectedRange sqref="BJ4:BK32 BH4:BH32 BP4:BP32 BN4:BN32 BR4:BR32 BF4:BF32 BD4:BD32" name="Range11_23_3"/>
    <protectedRange sqref="AS4:AT32" name="Range9_23_3"/>
    <protectedRange sqref="AH4:AI32" name="Range7_23_3"/>
    <protectedRange sqref="W4:X32" name="Range5_23_3"/>
    <protectedRange sqref="O4:P32" name="Range3_23_3"/>
    <protectedRange sqref="N4:N32 J4:J32 BC4:BC32 AV4:AV32 AR4:AR32 AK4:AK32 AG4:AG32 AC4:AC32 V4:V32 BG4:BG32 BE4:BE32 BM4:BM32 BQ4:BQ32 BO4:BO32 R4:R32 C4:H32" name="Range1_30_3"/>
    <protectedRange sqref="K4:L32" name="Range2_23_3"/>
    <protectedRange sqref="S4:T32" name="Range4_23_3"/>
    <protectedRange sqref="AD4:AE32" name="Range6_23_3"/>
    <protectedRange sqref="AL4:AM32" name="Range8_23_3"/>
    <protectedRange sqref="AW4:AX32" name="Range10_23_3"/>
    <protectedRange sqref="BT4:BU32" name="Range12_23_3"/>
    <protectedRange sqref="CT4:CU32" name="Range14_32_3"/>
    <protectedRange sqref="CZ4:DA32" name="Range16_32_3"/>
    <protectedRange sqref="DF4:DG32" name="Range18_30_3"/>
  </protectedRanges>
  <mergeCells count="46">
    <mergeCell ref="A1:C1"/>
    <mergeCell ref="AG2:AJ2"/>
    <mergeCell ref="A2:A3"/>
    <mergeCell ref="C2:C3"/>
    <mergeCell ref="D2:D3"/>
    <mergeCell ref="E2:E3"/>
    <mergeCell ref="F2:I2"/>
    <mergeCell ref="J2:M2"/>
    <mergeCell ref="N2:Q2"/>
    <mergeCell ref="R2:U2"/>
    <mergeCell ref="V2:Y2"/>
    <mergeCell ref="Z2:AB2"/>
    <mergeCell ref="AC2:AF2"/>
    <mergeCell ref="B2:B3"/>
    <mergeCell ref="CF2:CG2"/>
    <mergeCell ref="AK2:AN2"/>
    <mergeCell ref="AO2:AQ2"/>
    <mergeCell ref="AR2:AU2"/>
    <mergeCell ref="AV2:AY2"/>
    <mergeCell ref="AZ2:BB2"/>
    <mergeCell ref="BC2:BL2"/>
    <mergeCell ref="BM2:BV2"/>
    <mergeCell ref="BW2:BY2"/>
    <mergeCell ref="BZ2:CA2"/>
    <mergeCell ref="CB2:CC2"/>
    <mergeCell ref="CD2:CE2"/>
    <mergeCell ref="DF2:DH2"/>
    <mergeCell ref="CH2:CI2"/>
    <mergeCell ref="CJ2:CK2"/>
    <mergeCell ref="CL2:CM2"/>
    <mergeCell ref="CN2:CN3"/>
    <mergeCell ref="CO2:CO3"/>
    <mergeCell ref="CP2:CP3"/>
    <mergeCell ref="CQ2:CS2"/>
    <mergeCell ref="CT2:CV2"/>
    <mergeCell ref="CW2:CY2"/>
    <mergeCell ref="CZ2:DB2"/>
    <mergeCell ref="DC2:DE2"/>
    <mergeCell ref="DU2:DU3"/>
    <mergeCell ref="DV2:DW2"/>
    <mergeCell ref="DI2:DK2"/>
    <mergeCell ref="DL2:DN2"/>
    <mergeCell ref="DP2:DQ2"/>
    <mergeCell ref="DR2:DR3"/>
    <mergeCell ref="DS2:DS3"/>
    <mergeCell ref="DT2:DT3"/>
  </mergeCells>
  <conditionalFormatting sqref="DT4:DU32">
    <cfRule type="cellIs" dxfId="14" priority="786" stopIfTrue="1" operator="notEqual">
      <formula>0</formula>
    </cfRule>
  </conditionalFormatting>
  <conditionalFormatting sqref="DT4:DU32">
    <cfRule type="cellIs" dxfId="13" priority="785" stopIfTrue="1" operator="notEqual">
      <formula>0</formula>
    </cfRule>
  </conditionalFormatting>
  <conditionalFormatting sqref="DV4:DV32 DP4:DP32">
    <cfRule type="cellIs" dxfId="12" priority="782" stopIfTrue="1" operator="equal">
      <formula>0</formula>
    </cfRule>
    <cfRule type="cellIs" dxfId="11" priority="784" stopIfTrue="1" operator="equal">
      <formula>0</formula>
    </cfRule>
  </conditionalFormatting>
  <conditionalFormatting sqref="DW4:DW32 DQ4:DQ32">
    <cfRule type="cellIs" dxfId="10" priority="783" stopIfTrue="1" operator="equal">
      <formula>0</formula>
    </cfRule>
  </conditionalFormatting>
  <conditionalFormatting sqref="BS4:BS32 BV4:BV32">
    <cfRule type="duplicateValues" dxfId="9" priority="829" stopIfTrue="1"/>
  </conditionalFormatting>
  <conditionalFormatting sqref="BI4:BI32 BL4:BL32">
    <cfRule type="duplicateValues" dxfId="8" priority="831" stopIfTrue="1"/>
  </conditionalFormatting>
  <conditionalFormatting sqref="BV4:BV32">
    <cfRule type="duplicateValues" dxfId="7" priority="833" stopIfTrue="1"/>
  </conditionalFormatting>
  <conditionalFormatting sqref="BL4:BL32">
    <cfRule type="duplicateValues" dxfId="6" priority="834" stopIfTrue="1"/>
  </conditionalFormatting>
  <conditionalFormatting sqref="DR4:DS17 DR19:DS32">
    <cfRule type="duplicateValues" dxfId="5" priority="835" stopIfTrue="1"/>
  </conditionalFormatting>
  <conditionalFormatting sqref="BS18 BV18">
    <cfRule type="duplicateValues" dxfId="4" priority="5" stopIfTrue="1"/>
  </conditionalFormatting>
  <conditionalFormatting sqref="BI18 BL18">
    <cfRule type="duplicateValues" dxfId="3" priority="4" stopIfTrue="1"/>
  </conditionalFormatting>
  <conditionalFormatting sqref="BV18">
    <cfRule type="duplicateValues" dxfId="2" priority="3" stopIfTrue="1"/>
  </conditionalFormatting>
  <conditionalFormatting sqref="BL18">
    <cfRule type="duplicateValues" dxfId="1" priority="2" stopIfTrue="1"/>
  </conditionalFormatting>
  <conditionalFormatting sqref="DR18:DS18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2022-01-10T11:43:15Z</dcterms:modified>
</cp:coreProperties>
</file>